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  <Override PartName="/xl/persons/person.xml" ContentType="application/vnd.ms-excel.person+xml"/>
  <Override PartName="/xl/threadedComments/threadedComment2.xml" ContentType="application/vnd.ms-excel.threadedcomments+xml"/>
  <Override PartName="/xl/threadedComments/threadedComment8.xml" ContentType="application/vnd.ms-excel.threadedcomments+xml"/>
  <Override PartName="/xl/threadedComments/threadedComment6.xml" ContentType="application/vnd.ms-excel.threadedcomments+xml"/>
  <Override PartName="/xl/threadedComments/threadedComment7.xml" ContentType="application/vnd.ms-excel.threadedcomments+xml"/>
  <Override PartName="/xl/threadedComments/threadedComment5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10.xml" ContentType="application/vnd.ms-excel.threadedcomments+xml"/>
  <Override PartName="/xl/threadedComments/threadedComment1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lrich Zimmermann\Nextcloud9\Documents\ETG\Paper Mut zur Fahrleitung\"/>
    </mc:Choice>
  </mc:AlternateContent>
  <xr:revisionPtr revIDLastSave="0" documentId="13_ncr:1_{19872AB6-028E-4CC7-A19E-EA3C38AC955F}" xr6:coauthVersionLast="36" xr6:coauthVersionMax="47" xr10:uidLastSave="{00000000-0000-0000-0000-000000000000}"/>
  <bookViews>
    <workbookView xWindow="0" yWindow="0" windowWidth="23040" windowHeight="10500" xr2:uid="{22EBA948-6852-4904-8315-78F6D4B119A4}"/>
  </bookViews>
  <sheets>
    <sheet name="Muster" sheetId="16" r:id="rId1"/>
    <sheet name="Notizen" sheetId="17" r:id="rId2"/>
    <sheet name="4.1 Fernverkehr" sheetId="12" r:id="rId3"/>
    <sheet name="4.2a Regional" sheetId="10" r:id="rId4"/>
    <sheet name="4.2b Regional" sheetId="11" r:id="rId5"/>
    <sheet name="4.5 Tram" sheetId="9" r:id="rId6"/>
    <sheet name="4.6a Trolleybus" sheetId="7" r:id="rId7"/>
    <sheet name="4.6b Trolleybus" sheetId="8" r:id="rId8"/>
    <sheet name="4.7a Mining Trucks" sheetId="14" r:id="rId9"/>
    <sheet name="4.7b eHighway" sheetId="15" r:id="rId1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6" l="1"/>
  <c r="E35" i="16" l="1"/>
  <c r="C35" i="16"/>
  <c r="E34" i="16"/>
  <c r="C34" i="16"/>
  <c r="E33" i="16"/>
  <c r="C33" i="16"/>
  <c r="E30" i="16"/>
  <c r="C30" i="16"/>
  <c r="E29" i="16"/>
  <c r="C29" i="16"/>
  <c r="E26" i="16"/>
  <c r="C26" i="16"/>
  <c r="E25" i="16"/>
  <c r="C25" i="16"/>
  <c r="E24" i="16"/>
  <c r="C24" i="16"/>
  <c r="E23" i="16"/>
  <c r="C23" i="16"/>
  <c r="E22" i="16"/>
  <c r="C22" i="16"/>
  <c r="E19" i="16"/>
  <c r="C19" i="16"/>
  <c r="E18" i="16"/>
  <c r="C18" i="16"/>
  <c r="E17" i="16"/>
  <c r="C17" i="16"/>
  <c r="E16" i="16"/>
  <c r="C16" i="16"/>
  <c r="E15" i="16"/>
  <c r="C15" i="16"/>
  <c r="E12" i="16"/>
  <c r="C12" i="16"/>
  <c r="E11" i="16"/>
  <c r="C11" i="16"/>
  <c r="E10" i="16"/>
  <c r="C10" i="16"/>
  <c r="E9" i="16"/>
  <c r="C9" i="16"/>
  <c r="C8" i="16"/>
  <c r="D26" i="9" s="1"/>
  <c r="D27" i="15"/>
  <c r="B27" i="15"/>
  <c r="D26" i="15"/>
  <c r="B26" i="15"/>
  <c r="D25" i="15"/>
  <c r="B25" i="15"/>
  <c r="D23" i="15"/>
  <c r="B23" i="15"/>
  <c r="D22" i="15"/>
  <c r="B22" i="15"/>
  <c r="D20" i="15"/>
  <c r="B20" i="15"/>
  <c r="D19" i="15"/>
  <c r="B19" i="15"/>
  <c r="D18" i="15"/>
  <c r="B18" i="15"/>
  <c r="D17" i="15"/>
  <c r="B17" i="15"/>
  <c r="D16" i="15"/>
  <c r="B16" i="15"/>
  <c r="D14" i="15"/>
  <c r="B14" i="15"/>
  <c r="D13" i="15"/>
  <c r="B13" i="15"/>
  <c r="D12" i="15"/>
  <c r="B12" i="15"/>
  <c r="D11" i="15"/>
  <c r="B11" i="15"/>
  <c r="D10" i="15"/>
  <c r="B10" i="15"/>
  <c r="D8" i="15"/>
  <c r="B8" i="15"/>
  <c r="D7" i="15"/>
  <c r="B7" i="15"/>
  <c r="D6" i="15"/>
  <c r="B6" i="15"/>
  <c r="D5" i="15"/>
  <c r="B5" i="15"/>
  <c r="D4" i="15"/>
  <c r="B4" i="15"/>
  <c r="D27" i="14"/>
  <c r="B27" i="14"/>
  <c r="D26" i="14"/>
  <c r="B26" i="14"/>
  <c r="D25" i="14"/>
  <c r="B25" i="14"/>
  <c r="D23" i="14"/>
  <c r="B23" i="14"/>
  <c r="D22" i="14"/>
  <c r="B22" i="14"/>
  <c r="D20" i="14"/>
  <c r="B20" i="14"/>
  <c r="D19" i="14"/>
  <c r="B19" i="14"/>
  <c r="D18" i="14"/>
  <c r="B18" i="14"/>
  <c r="D17" i="14"/>
  <c r="B17" i="14"/>
  <c r="D16" i="14"/>
  <c r="B16" i="14"/>
  <c r="D14" i="14"/>
  <c r="B14" i="14"/>
  <c r="D13" i="14"/>
  <c r="B13" i="14"/>
  <c r="D12" i="14"/>
  <c r="B12" i="14"/>
  <c r="D11" i="14"/>
  <c r="B11" i="14"/>
  <c r="D10" i="14"/>
  <c r="B10" i="14"/>
  <c r="D8" i="14"/>
  <c r="B8" i="14"/>
  <c r="D7" i="14"/>
  <c r="B7" i="14"/>
  <c r="D6" i="14"/>
  <c r="B6" i="14"/>
  <c r="D5" i="14"/>
  <c r="B5" i="14"/>
  <c r="D4" i="14"/>
  <c r="B4" i="14"/>
  <c r="D27" i="12"/>
  <c r="B27" i="12"/>
  <c r="D26" i="12"/>
  <c r="B26" i="12"/>
  <c r="D25" i="12"/>
  <c r="B25" i="12"/>
  <c r="D23" i="12"/>
  <c r="B23" i="12"/>
  <c r="D22" i="12"/>
  <c r="B22" i="12"/>
  <c r="D20" i="12"/>
  <c r="B20" i="12"/>
  <c r="D19" i="12"/>
  <c r="B19" i="12"/>
  <c r="D18" i="12"/>
  <c r="B18" i="12"/>
  <c r="D17" i="12"/>
  <c r="B17" i="12"/>
  <c r="D16" i="12"/>
  <c r="B16" i="12"/>
  <c r="D14" i="12"/>
  <c r="B14" i="12"/>
  <c r="D13" i="12"/>
  <c r="B13" i="12"/>
  <c r="D12" i="12"/>
  <c r="B12" i="12"/>
  <c r="D11" i="12"/>
  <c r="B11" i="12"/>
  <c r="D10" i="12"/>
  <c r="B10" i="12"/>
  <c r="D8" i="12"/>
  <c r="B8" i="12"/>
  <c r="D7" i="12"/>
  <c r="B7" i="12"/>
  <c r="D6" i="12"/>
  <c r="B6" i="12"/>
  <c r="D5" i="12"/>
  <c r="B5" i="12"/>
  <c r="D4" i="12"/>
  <c r="B4" i="12"/>
  <c r="B5" i="11"/>
  <c r="D27" i="11"/>
  <c r="B27" i="11"/>
  <c r="D26" i="11"/>
  <c r="B26" i="11"/>
  <c r="D25" i="11"/>
  <c r="B25" i="11"/>
  <c r="D23" i="11"/>
  <c r="B23" i="11"/>
  <c r="D22" i="11"/>
  <c r="B22" i="11"/>
  <c r="D20" i="11"/>
  <c r="B20" i="11"/>
  <c r="D19" i="11"/>
  <c r="B19" i="11"/>
  <c r="D18" i="11"/>
  <c r="B18" i="11"/>
  <c r="D17" i="11"/>
  <c r="B17" i="11"/>
  <c r="D16" i="11"/>
  <c r="B16" i="11"/>
  <c r="D14" i="11"/>
  <c r="B14" i="11"/>
  <c r="D13" i="11"/>
  <c r="B13" i="11"/>
  <c r="D12" i="11"/>
  <c r="B12" i="11"/>
  <c r="D11" i="11"/>
  <c r="B11" i="11"/>
  <c r="D10" i="11"/>
  <c r="B10" i="11"/>
  <c r="D8" i="11"/>
  <c r="B8" i="11"/>
  <c r="D7" i="11"/>
  <c r="B7" i="11"/>
  <c r="D6" i="11"/>
  <c r="B6" i="11"/>
  <c r="D5" i="11"/>
  <c r="D4" i="11"/>
  <c r="B4" i="11"/>
  <c r="D27" i="10"/>
  <c r="B27" i="10"/>
  <c r="D26" i="10"/>
  <c r="B26" i="10"/>
  <c r="D25" i="10"/>
  <c r="B25" i="10"/>
  <c r="D23" i="10"/>
  <c r="B23" i="10"/>
  <c r="D22" i="10"/>
  <c r="B22" i="10"/>
  <c r="D20" i="10"/>
  <c r="B20" i="10"/>
  <c r="D19" i="10"/>
  <c r="B19" i="10"/>
  <c r="D18" i="10"/>
  <c r="B18" i="10"/>
  <c r="D17" i="10"/>
  <c r="B17" i="10"/>
  <c r="D16" i="10"/>
  <c r="B16" i="10"/>
  <c r="D14" i="10"/>
  <c r="B14" i="10"/>
  <c r="D13" i="10"/>
  <c r="B13" i="10"/>
  <c r="D12" i="10"/>
  <c r="B12" i="10"/>
  <c r="D11" i="10"/>
  <c r="B11" i="10"/>
  <c r="D10" i="10"/>
  <c r="B10" i="10"/>
  <c r="D8" i="10"/>
  <c r="B8" i="10"/>
  <c r="D7" i="10"/>
  <c r="B7" i="10"/>
  <c r="D6" i="10"/>
  <c r="B6" i="10"/>
  <c r="D5" i="10"/>
  <c r="B5" i="10"/>
  <c r="D4" i="10"/>
  <c r="B4" i="10"/>
  <c r="B13" i="9"/>
  <c r="D27" i="9"/>
  <c r="B27" i="9"/>
  <c r="B26" i="9"/>
  <c r="D25" i="9"/>
  <c r="B25" i="9"/>
  <c r="D23" i="9"/>
  <c r="B23" i="9"/>
  <c r="D22" i="9"/>
  <c r="B22" i="9"/>
  <c r="D20" i="9"/>
  <c r="B20" i="9"/>
  <c r="D19" i="9"/>
  <c r="B19" i="9"/>
  <c r="D18" i="9"/>
  <c r="B18" i="9"/>
  <c r="D17" i="9"/>
  <c r="B17" i="9"/>
  <c r="D16" i="9"/>
  <c r="B16" i="9"/>
  <c r="D14" i="9"/>
  <c r="B14" i="9"/>
  <c r="D13" i="9"/>
  <c r="D12" i="9"/>
  <c r="B12" i="9"/>
  <c r="D11" i="9"/>
  <c r="B11" i="9"/>
  <c r="D10" i="9"/>
  <c r="B10" i="9"/>
  <c r="D8" i="9"/>
  <c r="B8" i="9"/>
  <c r="D7" i="9"/>
  <c r="B7" i="9"/>
  <c r="D6" i="9"/>
  <c r="B6" i="9"/>
  <c r="D5" i="9"/>
  <c r="B5" i="9"/>
  <c r="D4" i="9"/>
  <c r="B4" i="9"/>
  <c r="D27" i="8"/>
  <c r="B27" i="8"/>
  <c r="D26" i="8"/>
  <c r="B26" i="8"/>
  <c r="D25" i="8"/>
  <c r="B25" i="8"/>
  <c r="D23" i="8"/>
  <c r="B23" i="8"/>
  <c r="D22" i="8"/>
  <c r="B22" i="8"/>
  <c r="D20" i="8"/>
  <c r="B20" i="8"/>
  <c r="D19" i="8"/>
  <c r="B19" i="8"/>
  <c r="D18" i="8"/>
  <c r="B18" i="8"/>
  <c r="D17" i="8"/>
  <c r="B17" i="8"/>
  <c r="D16" i="8"/>
  <c r="B16" i="8"/>
  <c r="D14" i="8"/>
  <c r="B14" i="8"/>
  <c r="D13" i="8"/>
  <c r="B13" i="8"/>
  <c r="D12" i="8"/>
  <c r="B12" i="8"/>
  <c r="D11" i="8"/>
  <c r="B11" i="8"/>
  <c r="D10" i="8"/>
  <c r="B10" i="8"/>
  <c r="D8" i="8"/>
  <c r="B8" i="8"/>
  <c r="D7" i="8"/>
  <c r="B7" i="8"/>
  <c r="D6" i="8"/>
  <c r="B6" i="8"/>
  <c r="D5" i="8"/>
  <c r="B5" i="8"/>
  <c r="D4" i="8"/>
  <c r="B4" i="8"/>
  <c r="E42" i="16" l="1"/>
  <c r="E40" i="16"/>
  <c r="E41" i="16"/>
  <c r="C42" i="16"/>
  <c r="C40" i="16"/>
  <c r="C37" i="16"/>
  <c r="C41" i="16"/>
  <c r="E37" i="16"/>
  <c r="D34" i="15"/>
  <c r="D29" i="15"/>
  <c r="B34" i="15"/>
  <c r="B29" i="15"/>
  <c r="D32" i="15"/>
  <c r="B33" i="15"/>
  <c r="D33" i="15"/>
  <c r="B32" i="15"/>
  <c r="D32" i="14"/>
  <c r="D34" i="14"/>
  <c r="B34" i="14"/>
  <c r="B33" i="14"/>
  <c r="B29" i="14"/>
  <c r="D29" i="14"/>
  <c r="D33" i="14"/>
  <c r="B32" i="14"/>
  <c r="D34" i="12"/>
  <c r="D29" i="12"/>
  <c r="B34" i="12"/>
  <c r="B33" i="12"/>
  <c r="B29" i="12"/>
  <c r="B32" i="12"/>
  <c r="D32" i="12"/>
  <c r="D33" i="12"/>
  <c r="D34" i="11"/>
  <c r="D33" i="11"/>
  <c r="B34" i="11"/>
  <c r="B33" i="11"/>
  <c r="D32" i="11"/>
  <c r="D29" i="11"/>
  <c r="B32" i="11"/>
  <c r="B29" i="11"/>
  <c r="D34" i="10"/>
  <c r="D32" i="10"/>
  <c r="B34" i="10"/>
  <c r="B32" i="10"/>
  <c r="B29" i="10"/>
  <c r="D33" i="10"/>
  <c r="D29" i="10"/>
  <c r="B33" i="10"/>
  <c r="B32" i="9"/>
  <c r="D33" i="9"/>
  <c r="B34" i="9"/>
  <c r="D33" i="8"/>
  <c r="B33" i="9"/>
  <c r="D34" i="9"/>
  <c r="B29" i="9"/>
  <c r="D29" i="9"/>
  <c r="D32" i="9"/>
  <c r="B33" i="8"/>
  <c r="B29" i="8"/>
  <c r="D34" i="8"/>
  <c r="B34" i="8"/>
  <c r="B32" i="8"/>
  <c r="D29" i="8"/>
  <c r="D32" i="8"/>
  <c r="B41" i="16" l="1"/>
  <c r="D40" i="16"/>
  <c r="D41" i="16"/>
  <c r="D42" i="16"/>
  <c r="B40" i="16"/>
  <c r="B42" i="16"/>
  <c r="C33" i="15"/>
  <c r="A33" i="15"/>
  <c r="A32" i="15"/>
  <c r="C32" i="15"/>
  <c r="C34" i="15"/>
  <c r="A34" i="15"/>
  <c r="A32" i="14"/>
  <c r="C33" i="14"/>
  <c r="C32" i="14"/>
  <c r="A33" i="14"/>
  <c r="A34" i="14"/>
  <c r="C34" i="14"/>
  <c r="C33" i="12"/>
  <c r="A32" i="12"/>
  <c r="A34" i="12"/>
  <c r="C32" i="12"/>
  <c r="A33" i="12"/>
  <c r="C34" i="12"/>
  <c r="C32" i="11"/>
  <c r="A32" i="11"/>
  <c r="C33" i="11"/>
  <c r="A33" i="11"/>
  <c r="C34" i="11"/>
  <c r="A34" i="11"/>
  <c r="A33" i="10"/>
  <c r="C33" i="10"/>
  <c r="C32" i="10"/>
  <c r="A32" i="10"/>
  <c r="C34" i="10"/>
  <c r="A34" i="10"/>
  <c r="C32" i="9"/>
  <c r="A33" i="9"/>
  <c r="C33" i="9"/>
  <c r="C32" i="8"/>
  <c r="A32" i="9"/>
  <c r="A34" i="9"/>
  <c r="C34" i="9"/>
  <c r="A32" i="8"/>
  <c r="C34" i="8"/>
  <c r="A33" i="8"/>
  <c r="C33" i="8"/>
  <c r="A34" i="8"/>
  <c r="D10" i="7" l="1"/>
  <c r="D11" i="7"/>
  <c r="D12" i="7"/>
  <c r="D13" i="7"/>
  <c r="D14" i="7"/>
  <c r="B10" i="7"/>
  <c r="B11" i="7"/>
  <c r="B12" i="7"/>
  <c r="B13" i="7"/>
  <c r="B14" i="7"/>
  <c r="B8" i="7"/>
  <c r="D8" i="7"/>
  <c r="D27" i="7" l="1"/>
  <c r="D26" i="7"/>
  <c r="D25" i="7"/>
  <c r="D23" i="7"/>
  <c r="D22" i="7"/>
  <c r="D20" i="7"/>
  <c r="D19" i="7"/>
  <c r="D18" i="7"/>
  <c r="D17" i="7"/>
  <c r="D16" i="7"/>
  <c r="D7" i="7"/>
  <c r="D6" i="7"/>
  <c r="D5" i="7"/>
  <c r="D4" i="7"/>
  <c r="B27" i="7"/>
  <c r="B26" i="7"/>
  <c r="B25" i="7"/>
  <c r="B23" i="7"/>
  <c r="B22" i="7"/>
  <c r="B20" i="7"/>
  <c r="B19" i="7"/>
  <c r="B18" i="7"/>
  <c r="B17" i="7"/>
  <c r="B16" i="7"/>
  <c r="B7" i="7"/>
  <c r="B6" i="7"/>
  <c r="B5" i="7"/>
  <c r="B4" i="7"/>
  <c r="D34" i="7" l="1"/>
  <c r="D33" i="7"/>
  <c r="D29" i="7"/>
  <c r="B29" i="7"/>
  <c r="B34" i="7"/>
  <c r="D32" i="7"/>
  <c r="B32" i="7"/>
  <c r="B33" i="7"/>
  <c r="C32" i="7" l="1"/>
  <c r="A33" i="7"/>
  <c r="A32" i="7"/>
  <c r="C33" i="7"/>
  <c r="C34" i="7"/>
  <c r="A34" i="7"/>
</calcChain>
</file>

<file path=xl/sharedStrings.xml><?xml version="1.0" encoding="utf-8"?>
<sst xmlns="http://schemas.openxmlformats.org/spreadsheetml/2006/main" count="403" uniqueCount="59">
  <si>
    <t>Relevanz</t>
  </si>
  <si>
    <t>Betriebsstabilität</t>
  </si>
  <si>
    <t>Flächenbedarf</t>
  </si>
  <si>
    <t>Dauer des notwendigen Infrastrukturbaus</t>
  </si>
  <si>
    <t>Summe</t>
  </si>
  <si>
    <t>Kategorie</t>
  </si>
  <si>
    <t>Infrastrukturkosten</t>
  </si>
  <si>
    <t xml:space="preserve">Zukunftssicherheit </t>
  </si>
  <si>
    <t>Herstellerabhängigkeit</t>
  </si>
  <si>
    <t>Nachhaltigkeit (Ressourceneinsatz, Recyclingfähigkeit)</t>
  </si>
  <si>
    <t>Förderfähigkeit / zuverlässige Finanzierung</t>
  </si>
  <si>
    <t>Risiken</t>
  </si>
  <si>
    <t>Bewertungsfaktor</t>
  </si>
  <si>
    <t>Ohne-Fall</t>
  </si>
  <si>
    <t>Mit-Fall</t>
  </si>
  <si>
    <t>Nutzwert</t>
  </si>
  <si>
    <t>Bewertung</t>
  </si>
  <si>
    <t>absolut</t>
  </si>
  <si>
    <t>%</t>
  </si>
  <si>
    <t>100% Fahrltg</t>
  </si>
  <si>
    <t>Fahrl-Lücken</t>
  </si>
  <si>
    <t>Schwachstellen</t>
  </si>
  <si>
    <t>neutral</t>
  </si>
  <si>
    <t>Stärken</t>
  </si>
  <si>
    <t>Verbesserung des Betriebsprogramms</t>
  </si>
  <si>
    <t>Technik und Betrieb</t>
  </si>
  <si>
    <t>Umwelt und Akzeptanz</t>
  </si>
  <si>
    <t>Nutzbarkeit von Skaleneffekten (z.B. Landesflotten, gemeinsame Reserveflotte, Homogenitäten)</t>
  </si>
  <si>
    <t>Fahrzeugkosten (Beschaffung, Komponententausch)</t>
  </si>
  <si>
    <t>Migrationsfähigkeit bei Infrastrukturerweiterung</t>
  </si>
  <si>
    <t>Finanzierung und Wirtschaftlichkeit</t>
  </si>
  <si>
    <t>Reifegrad der Technologien</t>
  </si>
  <si>
    <t>Erhebung und Auswertung von Nutzungs- und Zustandsdaten</t>
  </si>
  <si>
    <t>Externe Rahmenbedingungen (z.B. Energiekosten, CO2-Bepreisung, Verfügbarkeit (günstigen) Wasserstoffs)</t>
  </si>
  <si>
    <t>Eignung für das bestehende Betriebsprogramm</t>
  </si>
  <si>
    <t>Kombinationsfähigkeit mit anderen nationalen und internationalen Verkehren und Verkehrsarten</t>
  </si>
  <si>
    <t>Energie- und Leistungsbedarf</t>
  </si>
  <si>
    <t>Umweltauswirkung</t>
  </si>
  <si>
    <t>Architektonische Wirkung</t>
  </si>
  <si>
    <t>Betriebskosten (Instandhaltung, Energie, Personal)</t>
  </si>
  <si>
    <t>E-Bus 
Depot/Gel-Ldg</t>
  </si>
  <si>
    <t>Batterietriebzug (BEMU), ggfs. auch gültig für Wasserstoff-Batterie-Hybrid</t>
  </si>
  <si>
    <t>Lückenschluss (mittlerer Länge) zwischen elektrifizierten Strecken (z.B. Elze-Löhne)</t>
  </si>
  <si>
    <t>Zwang zum Einsatz von „grünen“ Fahrzeugen mit hoher Reichweite.</t>
  </si>
  <si>
    <t>Ausgedehnte Elektrifizierungsinsel in einem ehemaligen Dieselnetz (z.B. Raum Goslar)</t>
  </si>
  <si>
    <t>Akzeptanz von Elektrifizierungslücken</t>
  </si>
  <si>
    <t>Vollelektrifizierung</t>
  </si>
  <si>
    <t>Diesel</t>
  </si>
  <si>
    <t>E-LkW
(Mega-Charger,
Batt-Tausch)</t>
  </si>
  <si>
    <t xml:space="preserve">       </t>
  </si>
  <si>
    <t>Die gesperrten Tabellenzellen lassen sich per Menü entsperren</t>
  </si>
  <si>
    <t>Die Standard-Relevanz ist 2 und sollte vor jeder neuen Untersuchung für jedes Kriterium überprüft und ggf. angepasst werden.</t>
  </si>
  <si>
    <t>Die Felder "Relevanz" und "Bewertung" dürfen nur ganzzahlige Werte zwischen 1 und 3 annehmen und sind daher per Excel-Funktion "Datenüberprüfung" auf diese Werte festgelegt.</t>
  </si>
  <si>
    <t>Die einzelnen Bewertungsfaktoren werden eingefärbt, je nachdem, ob der Mit-Fall im Vergleich zum Ohne-Fall besser (grün), gleich gut (weiß) oder schlechter (rot) geeignet ist.</t>
  </si>
  <si>
    <t>Ohne-Fall:</t>
  </si>
  <si>
    <t>Mit-Fall:</t>
  </si>
  <si>
    <t>Kurzbeschreibung</t>
  </si>
  <si>
    <t>Der Blattschutz in Excel ist eingeschaltet, kann aber ohne Passwort aufgehoben werden.</t>
  </si>
  <si>
    <t>Alle grauen Zellen können ausgefüllt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</si>
</sst>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9" fontId="0" fillId="0" borderId="0" xfId="0" applyNumberFormat="1" applyAlignment="1">
      <alignment horizontal="center"/>
    </xf>
    <xf numFmtId="0" fontId="0" fillId="2" borderId="2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Font="1"/>
    <xf numFmtId="0" fontId="3" fillId="0" borderId="1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0" fillId="3" borderId="5" xfId="0" applyFill="1" applyBorder="1" applyAlignment="1" applyProtection="1">
      <alignment horizontal="center"/>
      <protection locked="0"/>
    </xf>
    <xf numFmtId="0" fontId="0" fillId="0" borderId="6" xfId="0" applyBorder="1" applyAlignment="1">
      <alignment horizontal="center"/>
    </xf>
    <xf numFmtId="0" fontId="1" fillId="3" borderId="5" xfId="0" applyFont="1" applyFill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right"/>
      <protection locked="0"/>
    </xf>
    <xf numFmtId="0" fontId="0" fillId="0" borderId="5" xfId="0" applyBorder="1"/>
    <xf numFmtId="0" fontId="0" fillId="0" borderId="5" xfId="0" applyBorder="1" applyAlignment="1">
      <alignment horizontal="left" vertical="center"/>
    </xf>
    <xf numFmtId="0" fontId="2" fillId="3" borderId="5" xfId="0" applyFont="1" applyFill="1" applyBorder="1" applyAlignment="1" applyProtection="1">
      <alignment horizontal="center"/>
      <protection locked="0"/>
    </xf>
    <xf numFmtId="0" fontId="0" fillId="0" borderId="5" xfId="0" applyFont="1" applyBorder="1"/>
    <xf numFmtId="0" fontId="0" fillId="3" borderId="5" xfId="0" applyFill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/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right"/>
    </xf>
    <xf numFmtId="9" fontId="0" fillId="0" borderId="5" xfId="0" applyNumberFormat="1" applyBorder="1" applyAlignment="1">
      <alignment horizontal="center"/>
    </xf>
  </cellXfs>
  <cellStyles count="1">
    <cellStyle name="Standard" xfId="0" builtinId="0"/>
  </cellStyles>
  <dxfs count="44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4C-478B-B01C-71EDE723A5D6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4C-478B-B01C-71EDE723A5D6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4C-478B-B01C-71EDE723A5D6}"/>
              </c:ext>
            </c:extLst>
          </c:dPt>
          <c:cat>
            <c:strRef>
              <c:f>Muster!$F$40:$F$42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Muster!$B$40:$B$42</c:f>
              <c:numCache>
                <c:formatCode>0%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4C-478B-B01C-71EDE723A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D50-4011-AF34-7655B81DEC0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D50-4011-AF34-7655B81DEC05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D50-4011-AF34-7655B81DEC05}"/>
              </c:ext>
            </c:extLst>
          </c:dPt>
          <c:cat>
            <c:strRef>
              <c:f>'4.5 Tram'!$E$32:$E$34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'4.5 Tram'!$C$32:$C$34</c:f>
              <c:numCache>
                <c:formatCode>0%</c:formatCode>
                <c:ptCount val="3"/>
                <c:pt idx="0">
                  <c:v>0.05</c:v>
                </c:pt>
                <c:pt idx="1">
                  <c:v>0.25</c:v>
                </c:pt>
                <c:pt idx="2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50-4011-AF34-7655B81DEC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FE-4387-A771-6453A9B8410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FE-4387-A771-6453A9B8410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FE-4387-A771-6453A9B8410D}"/>
              </c:ext>
            </c:extLst>
          </c:dPt>
          <c:cat>
            <c:strRef>
              <c:f>'4.6a Trolleybus'!$E$32:$E$34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'4.6a Trolleybus'!$A$32:$A$34</c:f>
              <c:numCache>
                <c:formatCode>0%</c:formatCode>
                <c:ptCount val="3"/>
                <c:pt idx="0">
                  <c:v>0.3</c:v>
                </c:pt>
                <c:pt idx="1">
                  <c:v>0.55000000000000004</c:v>
                </c:pt>
                <c:pt idx="2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FE-4387-A771-6453A9B84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234-4D9A-96B2-87809BDCAB1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234-4D9A-96B2-87809BDCAB1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234-4D9A-96B2-87809BDCAB10}"/>
              </c:ext>
            </c:extLst>
          </c:dPt>
          <c:cat>
            <c:strRef>
              <c:f>'4.6a Trolleybus'!$E$32:$E$34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'4.6a Trolleybus'!$C$32:$C$34</c:f>
              <c:numCache>
                <c:formatCode>0%</c:formatCode>
                <c:ptCount val="3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34-4D9A-96B2-87809BDCA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D5B-4E4D-AB39-A2BFD85F09E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D5B-4E4D-AB39-A2BFD85F09E7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D5B-4E4D-AB39-A2BFD85F09E7}"/>
              </c:ext>
            </c:extLst>
          </c:dPt>
          <c:cat>
            <c:strRef>
              <c:f>'4.6b Trolleybus'!$E$32:$E$34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'4.6b Trolleybus'!$A$32:$A$34</c:f>
              <c:numCache>
                <c:formatCode>0%</c:formatCode>
                <c:ptCount val="3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5B-4E4D-AB39-A2BFD85F0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98-420A-8DD9-2A03CDC0D6EC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98-420A-8DD9-2A03CDC0D6EC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98-420A-8DD9-2A03CDC0D6EC}"/>
              </c:ext>
            </c:extLst>
          </c:dPt>
          <c:cat>
            <c:strRef>
              <c:f>'4.6b Trolleybus'!$E$32:$E$34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'4.6b Trolleybus'!$C$32:$C$34</c:f>
              <c:numCache>
                <c:formatCode>0%</c:formatCode>
                <c:ptCount val="3"/>
                <c:pt idx="0">
                  <c:v>0</c:v>
                </c:pt>
                <c:pt idx="1">
                  <c:v>0.45</c:v>
                </c:pt>
                <c:pt idx="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98-420A-8DD9-2A03CDC0D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FCE-43B5-8E1B-6E668A6600E3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FCE-43B5-8E1B-6E668A6600E3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FCE-43B5-8E1B-6E668A6600E3}"/>
              </c:ext>
            </c:extLst>
          </c:dPt>
          <c:cat>
            <c:strRef>
              <c:f>'4.7a Mining Trucks'!$E$32:$E$34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'4.7a Mining Trucks'!$A$32:$A$34</c:f>
              <c:numCache>
                <c:formatCode>0%</c:formatCode>
                <c:ptCount val="3"/>
                <c:pt idx="0">
                  <c:v>0.15</c:v>
                </c:pt>
                <c:pt idx="1">
                  <c:v>0.3</c:v>
                </c:pt>
                <c:pt idx="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CE-43B5-8E1B-6E668A660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578-410C-A0B3-15B9D4EB429B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578-410C-A0B3-15B9D4EB429B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578-410C-A0B3-15B9D4EB429B}"/>
              </c:ext>
            </c:extLst>
          </c:dPt>
          <c:cat>
            <c:strRef>
              <c:f>'4.7a Mining Trucks'!$E$32:$E$34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'4.7a Mining Trucks'!$C$32:$C$34</c:f>
              <c:numCache>
                <c:formatCode>0%</c:formatCode>
                <c:ptCount val="3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78-410C-A0B3-15B9D4EB4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213-4C14-A95B-9F9AD9A78939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213-4C14-A95B-9F9AD9A78939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213-4C14-A95B-9F9AD9A78939}"/>
              </c:ext>
            </c:extLst>
          </c:dPt>
          <c:cat>
            <c:strRef>
              <c:f>'4.7b eHighway'!$E$32:$E$34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'4.7b eHighway'!$A$32:$A$34</c:f>
              <c:numCache>
                <c:formatCode>0%</c:formatCode>
                <c:ptCount val="3"/>
                <c:pt idx="0">
                  <c:v>0.05</c:v>
                </c:pt>
                <c:pt idx="1">
                  <c:v>0.35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13-4C14-A95B-9F9AD9A78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1FA-49A7-B862-2D159CA92C91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1FA-49A7-B862-2D159CA92C91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1FA-49A7-B862-2D159CA92C91}"/>
              </c:ext>
            </c:extLst>
          </c:dPt>
          <c:cat>
            <c:strRef>
              <c:f>'4.7b eHighway'!$E$32:$E$34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'4.7b eHighway'!$C$32:$C$34</c:f>
              <c:numCache>
                <c:formatCode>0%</c:formatCode>
                <c:ptCount val="3"/>
                <c:pt idx="0">
                  <c:v>0.05</c:v>
                </c:pt>
                <c:pt idx="1">
                  <c:v>0.4</c:v>
                </c:pt>
                <c:pt idx="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FA-49A7-B862-2D159CA92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CC-4E00-A3DF-675A0583DB43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CC-4E00-A3DF-675A0583DB43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CC-4E00-A3DF-675A0583DB43}"/>
              </c:ext>
            </c:extLst>
          </c:dPt>
          <c:cat>
            <c:strRef>
              <c:f>Muster!$F$40:$F$42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Muster!$D$40:$D$42</c:f>
              <c:numCache>
                <c:formatCode>0%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9CC-4E00-A3DF-675A0583DB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55F-447D-9FB4-A404512015C9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55F-447D-9FB4-A404512015C9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55F-447D-9FB4-A404512015C9}"/>
              </c:ext>
            </c:extLst>
          </c:dPt>
          <c:cat>
            <c:strRef>
              <c:f>'4.1 Fernverkehr'!$E$32:$E$34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'4.1 Fernverkehr'!$A$32:$A$34</c:f>
              <c:numCache>
                <c:formatCode>0%</c:formatCode>
                <c:ptCount val="3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5F-447D-9FB4-A40451201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3E-47AA-B6E4-617B5A809676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3E-47AA-B6E4-617B5A809676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B3E-47AA-B6E4-617B5A809676}"/>
              </c:ext>
            </c:extLst>
          </c:dPt>
          <c:cat>
            <c:strRef>
              <c:f>'4.1 Fernverkehr'!$E$32:$E$34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'4.1 Fernverkehr'!$C$32:$C$34</c:f>
              <c:numCache>
                <c:formatCode>0%</c:formatCode>
                <c:ptCount val="3"/>
                <c:pt idx="0">
                  <c:v>0.15</c:v>
                </c:pt>
                <c:pt idx="1">
                  <c:v>0.25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3E-47AA-B6E4-617B5A809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31-4795-ACC5-A5A46D31CF9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31-4795-ACC5-A5A46D31CF9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31-4795-ACC5-A5A46D31CF90}"/>
              </c:ext>
            </c:extLst>
          </c:dPt>
          <c:cat>
            <c:strRef>
              <c:f>'4.2a Regional'!$E$32:$E$34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'4.2a Regional'!$A$32:$A$34</c:f>
              <c:numCache>
                <c:formatCode>0%</c:formatCode>
                <c:ptCount val="3"/>
                <c:pt idx="0">
                  <c:v>0.1</c:v>
                </c:pt>
                <c:pt idx="1">
                  <c:v>0.7</c:v>
                </c:pt>
                <c:pt idx="2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31-4795-ACC5-A5A46D31C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AC8-4EB4-8466-CAA87A00310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AC8-4EB4-8466-CAA87A00310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AC8-4EB4-8466-CAA87A003100}"/>
              </c:ext>
            </c:extLst>
          </c:dPt>
          <c:cat>
            <c:strRef>
              <c:f>'4.2a Regional'!$E$32:$E$34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'4.2a Regional'!$C$32:$C$34</c:f>
              <c:numCache>
                <c:formatCode>0%</c:formatCode>
                <c:ptCount val="3"/>
                <c:pt idx="0">
                  <c:v>0.1</c:v>
                </c:pt>
                <c:pt idx="1">
                  <c:v>0.35</c:v>
                </c:pt>
                <c:pt idx="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C8-4EB4-8466-CAA87A003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754-4902-9E89-DDACF689707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754-4902-9E89-DDACF6897072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754-4902-9E89-DDACF6897072}"/>
              </c:ext>
            </c:extLst>
          </c:dPt>
          <c:cat>
            <c:strRef>
              <c:f>'4.2b Regional'!$E$32:$E$34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'4.2b Regional'!$A$32:$A$34</c:f>
              <c:numCache>
                <c:formatCode>0%</c:formatCode>
                <c:ptCount val="3"/>
                <c:pt idx="0">
                  <c:v>0.35</c:v>
                </c:pt>
                <c:pt idx="1">
                  <c:v>0.55000000000000004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54-4902-9E89-DDACF6897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(Mit-Fall)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453-4F84-8AAE-ADED97FC0BC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453-4F84-8AAE-ADED97FC0BC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453-4F84-8AAE-ADED97FC0BCD}"/>
              </c:ext>
            </c:extLst>
          </c:dPt>
          <c:cat>
            <c:strRef>
              <c:f>'4.2b Regional'!$E$32:$E$34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'4.2b Regional'!$C$32:$C$34</c:f>
              <c:numCache>
                <c:formatCode>0%</c:formatCode>
                <c:ptCount val="3"/>
                <c:pt idx="0">
                  <c:v>0.15</c:v>
                </c:pt>
                <c:pt idx="1">
                  <c:v>0.75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53-4F84-8AAE-ADED97FC0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Nutzwerte</a:t>
            </a:r>
            <a:r>
              <a:rPr lang="de-DE" baseline="0"/>
              <a:t> (Ohne-Fall)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107-4EB3-91DE-542E37753C9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107-4EB3-91DE-542E37753C92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107-4EB3-91DE-542E37753C92}"/>
              </c:ext>
            </c:extLst>
          </c:dPt>
          <c:cat>
            <c:strRef>
              <c:f>'4.5 Tram'!$E$32:$E$34</c:f>
              <c:strCache>
                <c:ptCount val="3"/>
                <c:pt idx="0">
                  <c:v>Schwachstellen</c:v>
                </c:pt>
                <c:pt idx="1">
                  <c:v>neutral</c:v>
                </c:pt>
                <c:pt idx="2">
                  <c:v>Stärken</c:v>
                </c:pt>
              </c:strCache>
            </c:strRef>
          </c:cat>
          <c:val>
            <c:numRef>
              <c:f>'4.5 Tram'!$A$32:$A$34</c:f>
              <c:numCache>
                <c:formatCode>0%</c:formatCode>
                <c:ptCount val="3"/>
                <c:pt idx="0">
                  <c:v>0.35</c:v>
                </c:pt>
                <c:pt idx="1">
                  <c:v>0.2</c:v>
                </c:pt>
                <c:pt idx="2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07-4EB3-91DE-542E37753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76201</xdr:colOff>
      <xdr:row>37</xdr:row>
      <xdr:rowOff>177800</xdr:rowOff>
    </xdr:from>
    <xdr:to>
      <xdr:col>7</xdr:col>
      <xdr:colOff>3406140</xdr:colOff>
      <xdr:row>49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CA30186-7A88-480B-B65A-1214F4EB5E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4224020</xdr:colOff>
      <xdr:row>38</xdr:row>
      <xdr:rowOff>0</xdr:rowOff>
    </xdr:from>
    <xdr:to>
      <xdr:col>10</xdr:col>
      <xdr:colOff>334009</xdr:colOff>
      <xdr:row>49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3CDB872-A9AE-4664-9297-E7C1ADE61A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6A8CEC3-956D-41B2-AA29-EC29642720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CF56D50-22D9-46DB-A860-A48645A6B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88A9605-7B7A-4931-B0F0-401DB103B9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4C05F66-87A8-407F-AB43-2A5E2B8A8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DCB365-4E9B-4AC2-9C89-CAD2018961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9469B06-EEA6-4DA3-8622-20688F368B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FB1D742-FF92-4176-BFB8-578F6B7E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57E6798-59A2-40C9-9FFA-7A168FB143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3855396-4536-474C-9F5B-43BC740F4A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314DE71-F271-4133-A78F-AE4C11DDC0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8DBD279-C7BE-4190-9BD8-06C92ABC5E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B412BD2-9D7A-404B-8037-E8FCA377F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3FDB8D8-B082-477E-8A22-81CE35658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8941E07-26C3-48E8-ADA8-EC7A2624E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29</xdr:row>
      <xdr:rowOff>177800</xdr:rowOff>
    </xdr:from>
    <xdr:to>
      <xdr:col>10</xdr:col>
      <xdr:colOff>209549</xdr:colOff>
      <xdr:row>41</xdr:row>
      <xdr:rowOff>165512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41A6EDC-240A-4CB2-B590-121E323C9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30</xdr:row>
      <xdr:rowOff>0</xdr:rowOff>
    </xdr:from>
    <xdr:to>
      <xdr:col>15</xdr:col>
      <xdr:colOff>158749</xdr:colOff>
      <xdr:row>41</xdr:row>
      <xdr:rowOff>171862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D24EDBE-3C44-42DF-9A6B-150C98ABEE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OEFFKER Carsten" id="{E264DC8D-648C-4B09-8D70-E2D27CDAB648}" userId="S::carsten.soeffker@alstomgroup.com::b9bd89e1-17ca-4ab1-83ae-44650328c4ce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8-8AC0-092463051FD2}">
    <text>Je Verkehrsart zunächst festzulegen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9-8AC0-092463051FD2}">
    <text>Je Verkehrsart zunächst festzulegen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1-8AC0-092463051FD2}">
    <text>Je Verkehrsart zunächst festzulegen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0-8AC0-092463051FD2}">
    <text>Je Verkehrsart zunächst festzulegen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2-8AC0-092463051FD2}">
    <text>Je Verkehrsart zunächst festzulegen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3-8AC0-092463051FD2}">
    <text>Je Verkehrsart zunächst festzulegen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4-8AC0-092463051FD2}">
    <text>Je Verkehrsart zunächst festzulegen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5-8AC0-092463051FD2}">
    <text>Je Verkehrsart zunächst festzulegen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E2" dT="2024-05-31T06:18:57.77" personId="{E264DC8D-648C-4B09-8D70-E2D27CDAB648}" id="{BC07D5BC-EB79-4B86-8AC0-092463051FD2}">
    <text>Je Verkehrsart zunächst festzulegen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2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Relationship Id="rId4" Type="http://schemas.microsoft.com/office/2017/10/relationships/threadedComment" Target="../threadedComments/threadedComment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Relationship Id="rId4" Type="http://schemas.microsoft.com/office/2017/10/relationships/threadedComment" Target="../threadedComments/threadedComment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Relationship Id="rId4" Type="http://schemas.microsoft.com/office/2017/10/relationships/threadedComment" Target="../threadedComments/threadedComment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Relationship Id="rId4" Type="http://schemas.microsoft.com/office/2017/10/relationships/threadedComment" Target="../threadedComments/threadedComment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Relationship Id="rId4" Type="http://schemas.microsoft.com/office/2017/10/relationships/threadedComment" Target="../threadedComments/threadedComment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94F7B-70AC-44BC-8C19-992E5B691C75}">
  <sheetPr>
    <tabColor rgb="FFFF0000"/>
  </sheetPr>
  <dimension ref="A1:H42"/>
  <sheetViews>
    <sheetView tabSelected="1" topLeftCell="A8" workbookViewId="0">
      <selection activeCell="B24" sqref="B24"/>
    </sheetView>
  </sheetViews>
  <sheetFormatPr baseColWidth="10" defaultRowHeight="14.4" x14ac:dyDescent="0.3"/>
  <cols>
    <col min="2" max="2" width="11.5546875" style="5"/>
    <col min="3" max="3" width="11.5546875" style="6"/>
    <col min="4" max="4" width="11.5546875" style="5"/>
    <col min="5" max="5" width="11.5546875" style="6"/>
    <col min="6" max="6" width="13.44140625" style="3" bestFit="1" customWidth="1"/>
    <col min="8" max="8" width="88.77734375" bestFit="1" customWidth="1"/>
  </cols>
  <sheetData>
    <row r="1" spans="1:8" x14ac:dyDescent="0.3">
      <c r="A1" s="17"/>
      <c r="B1" s="15"/>
      <c r="C1" s="15"/>
      <c r="D1" s="15"/>
      <c r="E1" s="15"/>
      <c r="F1" s="16"/>
    </row>
    <row r="2" spans="1:8" x14ac:dyDescent="0.3">
      <c r="A2" s="17"/>
      <c r="B2" s="20" t="s">
        <v>54</v>
      </c>
      <c r="C2" s="21" t="s">
        <v>56</v>
      </c>
      <c r="D2" s="21"/>
      <c r="E2" s="21"/>
      <c r="F2" s="21"/>
      <c r="G2" s="21"/>
      <c r="H2" s="21"/>
    </row>
    <row r="3" spans="1:8" x14ac:dyDescent="0.3">
      <c r="A3" s="17"/>
      <c r="B3" s="20" t="s">
        <v>55</v>
      </c>
      <c r="C3" s="21" t="s">
        <v>56</v>
      </c>
      <c r="D3" s="21"/>
      <c r="E3" s="21"/>
      <c r="F3" s="21"/>
      <c r="G3" s="21"/>
      <c r="H3" s="21"/>
    </row>
    <row r="4" spans="1:8" x14ac:dyDescent="0.3">
      <c r="A4" s="17"/>
      <c r="B4" s="18"/>
      <c r="C4" s="19"/>
      <c r="D4" s="18"/>
      <c r="E4" s="18"/>
      <c r="F4" s="16"/>
    </row>
    <row r="5" spans="1:8" s="17" customFormat="1" x14ac:dyDescent="0.3">
      <c r="B5" s="25" t="s">
        <v>16</v>
      </c>
      <c r="C5" s="26" t="s">
        <v>15</v>
      </c>
      <c r="D5" s="25" t="s">
        <v>16</v>
      </c>
      <c r="E5" s="26" t="s">
        <v>15</v>
      </c>
      <c r="F5" s="25" t="s">
        <v>0</v>
      </c>
      <c r="G5" s="25" t="s">
        <v>5</v>
      </c>
      <c r="H5" s="25" t="s">
        <v>12</v>
      </c>
    </row>
    <row r="6" spans="1:8" s="17" customFormat="1" ht="4.95" customHeight="1" x14ac:dyDescent="0.3">
      <c r="B6" s="15"/>
      <c r="C6" s="6"/>
      <c r="D6" s="15"/>
      <c r="E6" s="6"/>
      <c r="F6" s="16"/>
    </row>
    <row r="7" spans="1:8" x14ac:dyDescent="0.3">
      <c r="B7" s="39"/>
      <c r="C7" s="28"/>
      <c r="D7" s="39"/>
      <c r="E7" s="28"/>
      <c r="F7" s="40"/>
      <c r="G7" s="37" t="s">
        <v>25</v>
      </c>
      <c r="H7" s="31"/>
    </row>
    <row r="8" spans="1:8" x14ac:dyDescent="0.3">
      <c r="B8" s="27"/>
      <c r="C8" s="28">
        <f>(B8-2)*($F8-1)</f>
        <v>-2</v>
      </c>
      <c r="D8" s="29"/>
      <c r="E8" s="28">
        <f>(D8-2)*($F8-1)</f>
        <v>-2</v>
      </c>
      <c r="F8" s="35">
        <v>2</v>
      </c>
      <c r="G8" s="31"/>
      <c r="H8" s="32" t="s">
        <v>1</v>
      </c>
    </row>
    <row r="9" spans="1:8" x14ac:dyDescent="0.3">
      <c r="B9" s="27"/>
      <c r="C9" s="28">
        <f t="shared" ref="C9:C35" si="0">(B9-2)*($F9-1)</f>
        <v>-2</v>
      </c>
      <c r="D9" s="27"/>
      <c r="E9" s="28">
        <f t="shared" ref="E9:E35" si="1">(D9-2)*($F9-1)</f>
        <v>-2</v>
      </c>
      <c r="F9" s="35">
        <v>2</v>
      </c>
      <c r="G9" s="31"/>
      <c r="H9" s="32" t="s">
        <v>34</v>
      </c>
    </row>
    <row r="10" spans="1:8" x14ac:dyDescent="0.3">
      <c r="B10" s="27"/>
      <c r="C10" s="28">
        <f t="shared" si="0"/>
        <v>-2</v>
      </c>
      <c r="D10" s="27"/>
      <c r="E10" s="28">
        <f t="shared" si="1"/>
        <v>-2</v>
      </c>
      <c r="F10" s="35">
        <v>2</v>
      </c>
      <c r="G10" s="31"/>
      <c r="H10" s="32" t="s">
        <v>24</v>
      </c>
    </row>
    <row r="11" spans="1:8" x14ac:dyDescent="0.3">
      <c r="B11" s="27"/>
      <c r="C11" s="28">
        <f t="shared" si="0"/>
        <v>-2</v>
      </c>
      <c r="D11" s="27"/>
      <c r="E11" s="28">
        <f t="shared" si="1"/>
        <v>-2</v>
      </c>
      <c r="F11" s="35">
        <v>2</v>
      </c>
      <c r="G11" s="31"/>
      <c r="H11" s="32" t="s">
        <v>35</v>
      </c>
    </row>
    <row r="12" spans="1:8" x14ac:dyDescent="0.3">
      <c r="B12" s="27"/>
      <c r="C12" s="28">
        <f t="shared" si="0"/>
        <v>-2</v>
      </c>
      <c r="D12" s="27"/>
      <c r="E12" s="28">
        <f t="shared" si="1"/>
        <v>-2</v>
      </c>
      <c r="F12" s="35">
        <v>2</v>
      </c>
      <c r="G12" s="31"/>
      <c r="H12" s="32" t="s">
        <v>36</v>
      </c>
    </row>
    <row r="13" spans="1:8" ht="4.95" customHeight="1" x14ac:dyDescent="0.3">
      <c r="B13" s="22"/>
      <c r="D13" s="22"/>
      <c r="F13" s="23"/>
      <c r="H13" s="1"/>
    </row>
    <row r="14" spans="1:8" x14ac:dyDescent="0.3">
      <c r="B14" s="36"/>
      <c r="C14" s="28"/>
      <c r="D14" s="36"/>
      <c r="E14" s="28"/>
      <c r="F14" s="30"/>
      <c r="G14" s="37" t="s">
        <v>26</v>
      </c>
      <c r="H14" s="32"/>
    </row>
    <row r="15" spans="1:8" x14ac:dyDescent="0.3">
      <c r="B15" s="27"/>
      <c r="C15" s="28">
        <f t="shared" si="0"/>
        <v>-2</v>
      </c>
      <c r="D15" s="27"/>
      <c r="E15" s="28">
        <f t="shared" si="1"/>
        <v>-2</v>
      </c>
      <c r="F15" s="35">
        <v>2</v>
      </c>
      <c r="G15" s="32"/>
      <c r="H15" s="32" t="s">
        <v>37</v>
      </c>
    </row>
    <row r="16" spans="1:8" x14ac:dyDescent="0.3">
      <c r="B16" s="27"/>
      <c r="C16" s="28">
        <f t="shared" si="0"/>
        <v>-2</v>
      </c>
      <c r="D16" s="27"/>
      <c r="E16" s="28">
        <f t="shared" si="1"/>
        <v>-2</v>
      </c>
      <c r="F16" s="35">
        <v>2</v>
      </c>
      <c r="G16" s="31"/>
      <c r="H16" s="32" t="s">
        <v>9</v>
      </c>
    </row>
    <row r="17" spans="2:8" x14ac:dyDescent="0.3">
      <c r="B17" s="27"/>
      <c r="C17" s="28">
        <f t="shared" si="0"/>
        <v>-2</v>
      </c>
      <c r="D17" s="27"/>
      <c r="E17" s="28">
        <f t="shared" si="1"/>
        <v>-2</v>
      </c>
      <c r="F17" s="35">
        <v>2</v>
      </c>
      <c r="G17" s="31"/>
      <c r="H17" s="32" t="s">
        <v>38</v>
      </c>
    </row>
    <row r="18" spans="2:8" x14ac:dyDescent="0.3">
      <c r="B18" s="27"/>
      <c r="C18" s="28">
        <f t="shared" si="0"/>
        <v>-2</v>
      </c>
      <c r="D18" s="27"/>
      <c r="E18" s="28">
        <f t="shared" si="1"/>
        <v>-2</v>
      </c>
      <c r="F18" s="35">
        <v>2</v>
      </c>
      <c r="G18" s="31"/>
      <c r="H18" s="32" t="s">
        <v>2</v>
      </c>
    </row>
    <row r="19" spans="2:8" x14ac:dyDescent="0.3">
      <c r="B19" s="27"/>
      <c r="C19" s="28">
        <f t="shared" si="0"/>
        <v>-2</v>
      </c>
      <c r="D19" s="27"/>
      <c r="E19" s="28">
        <f t="shared" si="1"/>
        <v>-2</v>
      </c>
      <c r="F19" s="35">
        <v>2</v>
      </c>
      <c r="G19" s="31"/>
      <c r="H19" s="32" t="s">
        <v>3</v>
      </c>
    </row>
    <row r="20" spans="2:8" ht="4.95" customHeight="1" x14ac:dyDescent="0.3">
      <c r="B20" s="22"/>
      <c r="D20" s="22"/>
      <c r="F20" s="23"/>
      <c r="H20" s="1"/>
    </row>
    <row r="21" spans="2:8" x14ac:dyDescent="0.3">
      <c r="B21" s="36"/>
      <c r="C21" s="28"/>
      <c r="D21" s="36"/>
      <c r="E21" s="28"/>
      <c r="F21" s="30"/>
      <c r="G21" s="37" t="s">
        <v>30</v>
      </c>
      <c r="H21" s="32"/>
    </row>
    <row r="22" spans="2:8" x14ac:dyDescent="0.3">
      <c r="B22" s="27"/>
      <c r="C22" s="28">
        <f t="shared" si="0"/>
        <v>-2</v>
      </c>
      <c r="D22" s="27"/>
      <c r="E22" s="28">
        <f t="shared" si="1"/>
        <v>-2</v>
      </c>
      <c r="F22" s="35">
        <v>2</v>
      </c>
      <c r="G22" s="31"/>
      <c r="H22" s="32" t="s">
        <v>6</v>
      </c>
    </row>
    <row r="23" spans="2:8" x14ac:dyDescent="0.3">
      <c r="B23" s="29"/>
      <c r="C23" s="28">
        <f t="shared" si="0"/>
        <v>-2</v>
      </c>
      <c r="D23" s="33"/>
      <c r="E23" s="28">
        <f t="shared" si="1"/>
        <v>-2</v>
      </c>
      <c r="F23" s="35">
        <v>2</v>
      </c>
      <c r="G23" s="31"/>
      <c r="H23" s="32" t="s">
        <v>39</v>
      </c>
    </row>
    <row r="24" spans="2:8" x14ac:dyDescent="0.3">
      <c r="B24" s="27"/>
      <c r="C24" s="28">
        <f t="shared" si="0"/>
        <v>-2</v>
      </c>
      <c r="D24" s="29"/>
      <c r="E24" s="28">
        <f t="shared" si="1"/>
        <v>-2</v>
      </c>
      <c r="F24" s="35">
        <v>2</v>
      </c>
      <c r="G24" s="31"/>
      <c r="H24" s="32" t="s">
        <v>28</v>
      </c>
    </row>
    <row r="25" spans="2:8" x14ac:dyDescent="0.3">
      <c r="B25" s="27"/>
      <c r="C25" s="28">
        <f t="shared" si="0"/>
        <v>-2</v>
      </c>
      <c r="D25" s="27"/>
      <c r="E25" s="28">
        <f t="shared" si="1"/>
        <v>-2</v>
      </c>
      <c r="F25" s="35">
        <v>2</v>
      </c>
      <c r="G25" s="31"/>
      <c r="H25" s="32" t="s">
        <v>27</v>
      </c>
    </row>
    <row r="26" spans="2:8" x14ac:dyDescent="0.3">
      <c r="B26" s="27"/>
      <c r="C26" s="28">
        <f t="shared" si="0"/>
        <v>-2</v>
      </c>
      <c r="D26" s="27"/>
      <c r="E26" s="28">
        <f t="shared" si="1"/>
        <v>-2</v>
      </c>
      <c r="F26" s="35">
        <v>2</v>
      </c>
      <c r="G26" s="31"/>
      <c r="H26" s="32" t="s">
        <v>10</v>
      </c>
    </row>
    <row r="27" spans="2:8" ht="4.95" customHeight="1" x14ac:dyDescent="0.3">
      <c r="B27" s="22"/>
      <c r="D27" s="22"/>
      <c r="F27" s="23"/>
      <c r="H27" s="1"/>
    </row>
    <row r="28" spans="2:8" x14ac:dyDescent="0.3">
      <c r="B28" s="36"/>
      <c r="C28" s="28"/>
      <c r="D28" s="36"/>
      <c r="E28" s="28"/>
      <c r="F28" s="30"/>
      <c r="G28" s="37" t="s">
        <v>7</v>
      </c>
      <c r="H28" s="32"/>
    </row>
    <row r="29" spans="2:8" x14ac:dyDescent="0.3">
      <c r="B29" s="27"/>
      <c r="C29" s="28">
        <f t="shared" si="0"/>
        <v>-2</v>
      </c>
      <c r="D29" s="27"/>
      <c r="E29" s="28">
        <f t="shared" si="1"/>
        <v>-2</v>
      </c>
      <c r="F29" s="35">
        <v>2</v>
      </c>
      <c r="G29" s="34"/>
      <c r="H29" s="32" t="s">
        <v>29</v>
      </c>
    </row>
    <row r="30" spans="2:8" x14ac:dyDescent="0.3">
      <c r="B30" s="27"/>
      <c r="C30" s="28">
        <f t="shared" si="0"/>
        <v>-2</v>
      </c>
      <c r="D30" s="27"/>
      <c r="E30" s="28">
        <f t="shared" si="1"/>
        <v>-2</v>
      </c>
      <c r="F30" s="35">
        <v>2</v>
      </c>
      <c r="G30" s="34"/>
      <c r="H30" s="32" t="s">
        <v>32</v>
      </c>
    </row>
    <row r="31" spans="2:8" ht="4.95" customHeight="1" x14ac:dyDescent="0.3">
      <c r="B31" s="22"/>
      <c r="D31" s="22"/>
      <c r="F31" s="23"/>
      <c r="G31" s="24"/>
      <c r="H31" s="1"/>
    </row>
    <row r="32" spans="2:8" x14ac:dyDescent="0.3">
      <c r="B32" s="36"/>
      <c r="C32" s="28"/>
      <c r="D32" s="36"/>
      <c r="E32" s="28"/>
      <c r="F32" s="30"/>
      <c r="G32" s="38" t="s">
        <v>11</v>
      </c>
      <c r="H32" s="32"/>
    </row>
    <row r="33" spans="1:8" x14ac:dyDescent="0.3">
      <c r="B33" s="27"/>
      <c r="C33" s="28">
        <f t="shared" si="0"/>
        <v>-2</v>
      </c>
      <c r="D33" s="27"/>
      <c r="E33" s="28">
        <f t="shared" si="1"/>
        <v>-2</v>
      </c>
      <c r="F33" s="35">
        <v>2</v>
      </c>
      <c r="G33" s="31"/>
      <c r="H33" s="32" t="s">
        <v>8</v>
      </c>
    </row>
    <row r="34" spans="1:8" x14ac:dyDescent="0.3">
      <c r="B34" s="27"/>
      <c r="C34" s="28">
        <f t="shared" si="0"/>
        <v>-2</v>
      </c>
      <c r="D34" s="27"/>
      <c r="E34" s="28">
        <f t="shared" si="1"/>
        <v>-2</v>
      </c>
      <c r="F34" s="35">
        <v>2</v>
      </c>
      <c r="G34" s="31"/>
      <c r="H34" s="32" t="s">
        <v>31</v>
      </c>
    </row>
    <row r="35" spans="1:8" x14ac:dyDescent="0.3">
      <c r="B35" s="27"/>
      <c r="C35" s="28">
        <f t="shared" si="0"/>
        <v>-2</v>
      </c>
      <c r="D35" s="29"/>
      <c r="E35" s="28">
        <f t="shared" si="1"/>
        <v>-2</v>
      </c>
      <c r="F35" s="35">
        <v>2</v>
      </c>
      <c r="G35" s="31"/>
      <c r="H35" s="32" t="s">
        <v>33</v>
      </c>
    </row>
    <row r="36" spans="1:8" s="17" customFormat="1" ht="4.95" customHeight="1" x14ac:dyDescent="0.3">
      <c r="B36" s="7"/>
      <c r="C36" s="8"/>
      <c r="D36" s="7"/>
      <c r="E36" s="8"/>
      <c r="F36" s="4"/>
      <c r="G36" s="2"/>
      <c r="H36" s="2"/>
    </row>
    <row r="37" spans="1:8" x14ac:dyDescent="0.3">
      <c r="A37" s="17"/>
      <c r="B37" s="39"/>
      <c r="C37" s="28">
        <f>SUM(C8:C35)</f>
        <v>-40</v>
      </c>
      <c r="D37" s="39"/>
      <c r="E37" s="28">
        <f>SUM(E8:E35)</f>
        <v>-40</v>
      </c>
      <c r="F37" s="39" t="s">
        <v>4</v>
      </c>
    </row>
    <row r="38" spans="1:8" ht="4.95" customHeight="1" x14ac:dyDescent="0.3"/>
    <row r="39" spans="1:8" x14ac:dyDescent="0.3">
      <c r="B39" s="39" t="s">
        <v>18</v>
      </c>
      <c r="C39" s="28" t="s">
        <v>17</v>
      </c>
      <c r="D39" s="39" t="s">
        <v>18</v>
      </c>
      <c r="E39" s="28" t="s">
        <v>17</v>
      </c>
      <c r="F39" s="40"/>
    </row>
    <row r="40" spans="1:8" x14ac:dyDescent="0.3">
      <c r="B40" s="41">
        <f>C40/SUM(C$40:C$42)</f>
        <v>1</v>
      </c>
      <c r="C40" s="28">
        <f>COUNTIF(C8:C35,"&lt;0")</f>
        <v>20</v>
      </c>
      <c r="D40" s="41">
        <f>E40/SUM(E$40:E$42)</f>
        <v>1</v>
      </c>
      <c r="E40" s="28">
        <f>COUNTIF(E8:E35,"&lt;0")</f>
        <v>20</v>
      </c>
      <c r="F40" s="31" t="s">
        <v>21</v>
      </c>
    </row>
    <row r="41" spans="1:8" x14ac:dyDescent="0.3">
      <c r="B41" s="41">
        <f t="shared" ref="B41:D42" si="2">C41/SUM(C$40:C$42)</f>
        <v>0</v>
      </c>
      <c r="C41" s="28">
        <f>COUNTIFS(C8:C35,"0")</f>
        <v>0</v>
      </c>
      <c r="D41" s="41">
        <f t="shared" si="2"/>
        <v>0</v>
      </c>
      <c r="E41" s="28">
        <f>COUNTIFS(E8:E35,"0")</f>
        <v>0</v>
      </c>
      <c r="F41" s="31" t="s">
        <v>22</v>
      </c>
    </row>
    <row r="42" spans="1:8" x14ac:dyDescent="0.3">
      <c r="B42" s="41">
        <f t="shared" si="2"/>
        <v>0</v>
      </c>
      <c r="C42" s="28">
        <f>COUNTIF(C8:C35,"&gt;0")</f>
        <v>0</v>
      </c>
      <c r="D42" s="41">
        <f t="shared" si="2"/>
        <v>0</v>
      </c>
      <c r="E42" s="28">
        <f>COUNTIF(E8:E35,"&gt;0")</f>
        <v>0</v>
      </c>
      <c r="F42" s="31" t="s">
        <v>23</v>
      </c>
    </row>
  </sheetData>
  <mergeCells count="2">
    <mergeCell ref="C2:H2"/>
    <mergeCell ref="C3:H3"/>
  </mergeCells>
  <conditionalFormatting sqref="H8:H16 I8:K35 H18:H35">
    <cfRule type="expression" dxfId="43" priority="5">
      <formula>$C8&gt;$E8</formula>
    </cfRule>
    <cfRule type="expression" dxfId="42" priority="6">
      <formula>$E8&gt;$C8</formula>
    </cfRule>
  </conditionalFormatting>
  <conditionalFormatting sqref="H17">
    <cfRule type="expression" dxfId="41" priority="3">
      <formula>$C16&gt;$E16</formula>
    </cfRule>
    <cfRule type="expression" dxfId="40" priority="4">
      <formula>$E16&gt;$C16</formula>
    </cfRule>
  </conditionalFormatting>
  <dataValidations count="1">
    <dataValidation type="list" allowBlank="1" showInputMessage="1" showErrorMessage="1" sqref="F8:F35 D8:D35 B8:B35" xr:uid="{268DA95D-45E3-485F-A164-7C45DFCF258D}">
      <formula1>"1,2,3"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FE78D-1325-4547-9B44-FA6E08ADD350}">
  <sheetPr>
    <tabColor rgb="FFFFFF00"/>
  </sheetPr>
  <dimension ref="A1:G34"/>
  <sheetViews>
    <sheetView workbookViewId="0">
      <selection activeCell="E2" sqref="E2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ht="57.6" x14ac:dyDescent="0.3">
      <c r="A1" s="5" t="s">
        <v>13</v>
      </c>
      <c r="B1" s="12" t="s">
        <v>48</v>
      </c>
      <c r="C1" s="5" t="s">
        <v>14</v>
      </c>
      <c r="D1" s="6" t="s">
        <v>20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11">
        <v>2</v>
      </c>
      <c r="B4" s="6">
        <f>(A4-2)*($E4-1)</f>
        <v>0</v>
      </c>
      <c r="C4" s="5">
        <v>2</v>
      </c>
      <c r="D4" s="6">
        <f>(C4-2)*($E4-1)</f>
        <v>0</v>
      </c>
      <c r="E4" s="3">
        <v>3</v>
      </c>
      <c r="G4" s="1" t="s">
        <v>1</v>
      </c>
    </row>
    <row r="5" spans="1:7" x14ac:dyDescent="0.3">
      <c r="A5" s="5">
        <v>3</v>
      </c>
      <c r="B5" s="6">
        <f t="shared" ref="B5:B27" si="0">(A5-2)*($E5-1)</f>
        <v>1</v>
      </c>
      <c r="C5" s="11">
        <v>3</v>
      </c>
      <c r="D5" s="6">
        <f t="shared" ref="D5:D27" si="1">(C5-2)*($E5-1)</f>
        <v>1</v>
      </c>
      <c r="E5" s="3">
        <v>2</v>
      </c>
      <c r="G5" s="1" t="s">
        <v>34</v>
      </c>
    </row>
    <row r="6" spans="1:7" x14ac:dyDescent="0.3">
      <c r="A6" s="5">
        <v>2</v>
      </c>
      <c r="B6" s="6">
        <f t="shared" si="0"/>
        <v>0</v>
      </c>
      <c r="C6" s="5">
        <v>3</v>
      </c>
      <c r="D6" s="6">
        <f t="shared" si="1"/>
        <v>1</v>
      </c>
      <c r="E6" s="3">
        <v>2</v>
      </c>
      <c r="G6" s="1" t="s">
        <v>24</v>
      </c>
    </row>
    <row r="7" spans="1:7" x14ac:dyDescent="0.3">
      <c r="A7" s="5">
        <v>3</v>
      </c>
      <c r="B7" s="6">
        <f t="shared" si="0"/>
        <v>1</v>
      </c>
      <c r="C7" s="5">
        <v>1</v>
      </c>
      <c r="D7" s="6">
        <f t="shared" si="1"/>
        <v>-1</v>
      </c>
      <c r="E7" s="3">
        <v>2</v>
      </c>
      <c r="G7" s="1" t="s">
        <v>35</v>
      </c>
    </row>
    <row r="8" spans="1:7" x14ac:dyDescent="0.3">
      <c r="B8" s="6">
        <f t="shared" si="0"/>
        <v>2</v>
      </c>
      <c r="D8" s="6">
        <f t="shared" si="1"/>
        <v>2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B10" s="6">
        <f t="shared" si="0"/>
        <v>2</v>
      </c>
      <c r="D10" s="6">
        <f t="shared" si="1"/>
        <v>2</v>
      </c>
      <c r="F10" s="1"/>
      <c r="G10" s="1" t="s">
        <v>37</v>
      </c>
    </row>
    <row r="11" spans="1:7" x14ac:dyDescent="0.3">
      <c r="A11" s="5">
        <v>2</v>
      </c>
      <c r="B11" s="6">
        <f t="shared" si="0"/>
        <v>0</v>
      </c>
      <c r="C11" s="5">
        <v>3</v>
      </c>
      <c r="D11" s="6">
        <f t="shared" si="1"/>
        <v>1</v>
      </c>
      <c r="E11" s="3">
        <v>2</v>
      </c>
      <c r="G11" s="1" t="s">
        <v>9</v>
      </c>
    </row>
    <row r="12" spans="1:7" x14ac:dyDescent="0.3">
      <c r="A12" s="5">
        <v>3</v>
      </c>
      <c r="B12" s="6">
        <f t="shared" si="0"/>
        <v>0</v>
      </c>
      <c r="C12" s="5">
        <v>2</v>
      </c>
      <c r="D12" s="6">
        <f t="shared" si="1"/>
        <v>0</v>
      </c>
      <c r="E12" s="3">
        <v>1</v>
      </c>
      <c r="G12" s="1" t="s">
        <v>38</v>
      </c>
    </row>
    <row r="13" spans="1:7" x14ac:dyDescent="0.3">
      <c r="A13" s="5">
        <v>3</v>
      </c>
      <c r="B13" s="6">
        <f t="shared" si="0"/>
        <v>0</v>
      </c>
      <c r="C13" s="5">
        <v>2</v>
      </c>
      <c r="D13" s="6">
        <f t="shared" si="1"/>
        <v>0</v>
      </c>
      <c r="E13" s="3">
        <v>1</v>
      </c>
      <c r="G13" s="1" t="s">
        <v>2</v>
      </c>
    </row>
    <row r="14" spans="1:7" x14ac:dyDescent="0.3">
      <c r="A14" s="5">
        <v>3</v>
      </c>
      <c r="B14" s="6">
        <f t="shared" si="0"/>
        <v>0</v>
      </c>
      <c r="C14" s="5">
        <v>2</v>
      </c>
      <c r="D14" s="6">
        <f t="shared" si="1"/>
        <v>0</v>
      </c>
      <c r="E14" s="3">
        <v>1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5">
        <v>3</v>
      </c>
      <c r="B16" s="6">
        <f t="shared" si="0"/>
        <v>1</v>
      </c>
      <c r="C16" s="5">
        <v>2</v>
      </c>
      <c r="D16" s="6">
        <f t="shared" si="1"/>
        <v>0</v>
      </c>
      <c r="E16" s="3">
        <v>2</v>
      </c>
      <c r="G16" s="1" t="s">
        <v>6</v>
      </c>
    </row>
    <row r="17" spans="1:7" x14ac:dyDescent="0.3">
      <c r="A17" s="5">
        <v>2</v>
      </c>
      <c r="B17" s="6">
        <f t="shared" si="0"/>
        <v>0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3</v>
      </c>
      <c r="B18" s="6">
        <f t="shared" si="0"/>
        <v>2</v>
      </c>
      <c r="C18" s="11">
        <v>2</v>
      </c>
      <c r="D18" s="6">
        <f t="shared" si="1"/>
        <v>0</v>
      </c>
      <c r="E18" s="3">
        <v>3</v>
      </c>
      <c r="G18" s="1" t="s">
        <v>28</v>
      </c>
    </row>
    <row r="19" spans="1:7" x14ac:dyDescent="0.3">
      <c r="A19" s="5">
        <v>3</v>
      </c>
      <c r="B19" s="6">
        <f t="shared" si="0"/>
        <v>2</v>
      </c>
      <c r="C19" s="5">
        <v>2</v>
      </c>
      <c r="D19" s="6">
        <f t="shared" si="1"/>
        <v>0</v>
      </c>
      <c r="E19" s="3">
        <v>3</v>
      </c>
      <c r="G19" s="1" t="s">
        <v>27</v>
      </c>
    </row>
    <row r="20" spans="1:7" x14ac:dyDescent="0.3">
      <c r="A20" s="11">
        <v>1</v>
      </c>
      <c r="B20" s="6">
        <f t="shared" si="0"/>
        <v>-2</v>
      </c>
      <c r="C20" s="5">
        <v>3</v>
      </c>
      <c r="D20" s="6">
        <f t="shared" si="1"/>
        <v>2</v>
      </c>
      <c r="E20" s="3">
        <v>3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B22" s="6">
        <f t="shared" si="0"/>
        <v>2</v>
      </c>
      <c r="D22" s="6">
        <f t="shared" si="1"/>
        <v>2</v>
      </c>
      <c r="G22" s="1" t="s">
        <v>29</v>
      </c>
    </row>
    <row r="23" spans="1:7" x14ac:dyDescent="0.3">
      <c r="B23" s="6">
        <f t="shared" si="0"/>
        <v>2</v>
      </c>
      <c r="D23" s="6">
        <f t="shared" si="1"/>
        <v>2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3</v>
      </c>
      <c r="B25" s="6">
        <f t="shared" si="0"/>
        <v>1</v>
      </c>
      <c r="C25" s="5">
        <v>2</v>
      </c>
      <c r="D25" s="6">
        <f t="shared" si="1"/>
        <v>0</v>
      </c>
      <c r="E25" s="3">
        <v>2</v>
      </c>
      <c r="G25" s="1" t="s">
        <v>8</v>
      </c>
    </row>
    <row r="26" spans="1:7" x14ac:dyDescent="0.3">
      <c r="B26" s="6">
        <f t="shared" si="0"/>
        <v>2</v>
      </c>
      <c r="D26" s="6">
        <f t="shared" si="1"/>
        <v>2</v>
      </c>
      <c r="G26" s="1" t="s">
        <v>31</v>
      </c>
    </row>
    <row r="27" spans="1:7" x14ac:dyDescent="0.3">
      <c r="B27" s="6">
        <f t="shared" si="0"/>
        <v>2</v>
      </c>
      <c r="C27" s="11"/>
      <c r="D27" s="6">
        <f t="shared" si="1"/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18</v>
      </c>
      <c r="D29" s="6">
        <f>SUM(D4:D27)</f>
        <v>18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0.05</v>
      </c>
      <c r="B32" s="6">
        <f>COUNTIF(B4:B27,"&lt;0")</f>
        <v>1</v>
      </c>
      <c r="C32" s="9">
        <f>D32/SUM(D$32:D$34)</f>
        <v>0.05</v>
      </c>
      <c r="D32" s="6">
        <f>COUNTIF(D4:D27,"&lt;0")</f>
        <v>1</v>
      </c>
      <c r="E32" t="s">
        <v>21</v>
      </c>
    </row>
    <row r="33" spans="1:5" x14ac:dyDescent="0.3">
      <c r="A33" s="9">
        <f t="shared" ref="A33:C34" si="2">B33/SUM(B$32:B$34)</f>
        <v>0.35</v>
      </c>
      <c r="B33" s="6">
        <f>COUNTIFS(B4:B27,"0")</f>
        <v>7</v>
      </c>
      <c r="C33" s="9">
        <f t="shared" si="2"/>
        <v>0.4</v>
      </c>
      <c r="D33" s="6">
        <f>COUNTIFS(D4:D27,"0")</f>
        <v>8</v>
      </c>
      <c r="E33" t="s">
        <v>22</v>
      </c>
    </row>
    <row r="34" spans="1:5" x14ac:dyDescent="0.3">
      <c r="A34" s="9">
        <f t="shared" si="2"/>
        <v>0.6</v>
      </c>
      <c r="B34" s="6">
        <f>COUNTIF(B4:B27,"&gt;0")</f>
        <v>12</v>
      </c>
      <c r="C34" s="9">
        <f t="shared" si="2"/>
        <v>0.55000000000000004</v>
      </c>
      <c r="D34" s="6">
        <f>COUNTIF(D4:D27,"&gt;0")</f>
        <v>11</v>
      </c>
      <c r="E34" t="s">
        <v>23</v>
      </c>
    </row>
  </sheetData>
  <conditionalFormatting sqref="G4:G11 H4:J27">
    <cfRule type="expression" dxfId="5" priority="5">
      <formula>$B4&gt;$D4</formula>
    </cfRule>
    <cfRule type="expression" dxfId="4" priority="6">
      <formula>$D4&gt;$B4</formula>
    </cfRule>
  </conditionalFormatting>
  <conditionalFormatting sqref="G12">
    <cfRule type="expression" dxfId="3" priority="3">
      <formula>$B11&gt;$D11</formula>
    </cfRule>
    <cfRule type="expression" dxfId="2" priority="4">
      <formula>$D11&gt;$B11</formula>
    </cfRule>
  </conditionalFormatting>
  <conditionalFormatting sqref="G13:G27">
    <cfRule type="expression" dxfId="1" priority="1">
      <formula>$B13&gt;$D13</formula>
    </cfRule>
    <cfRule type="expression" dxfId="0" priority="2">
      <formula>$D13&gt;$B13</formula>
    </cfRule>
  </conditionalFormatting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FEAC-3042-417A-BF07-7660BA3163D7}">
  <dimension ref="C5:C15"/>
  <sheetViews>
    <sheetView workbookViewId="0">
      <selection activeCell="C16" sqref="C16"/>
    </sheetView>
  </sheetViews>
  <sheetFormatPr baseColWidth="10" defaultRowHeight="14.4" x14ac:dyDescent="0.3"/>
  <sheetData>
    <row r="5" spans="3:3" x14ac:dyDescent="0.3">
      <c r="C5" t="s">
        <v>50</v>
      </c>
    </row>
    <row r="7" spans="3:3" x14ac:dyDescent="0.3">
      <c r="C7" t="s">
        <v>51</v>
      </c>
    </row>
    <row r="9" spans="3:3" x14ac:dyDescent="0.3">
      <c r="C9" t="s">
        <v>52</v>
      </c>
    </row>
    <row r="11" spans="3:3" x14ac:dyDescent="0.3">
      <c r="C11" t="s">
        <v>53</v>
      </c>
    </row>
    <row r="13" spans="3:3" x14ac:dyDescent="0.3">
      <c r="C13" t="s">
        <v>57</v>
      </c>
    </row>
    <row r="15" spans="3:3" x14ac:dyDescent="0.3">
      <c r="C15" t="s">
        <v>58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14D2F-EA11-4CC0-8723-3010D34D8E71}">
  <sheetPr>
    <tabColor theme="0" tint="-0.14999847407452621"/>
  </sheetPr>
  <dimension ref="A1:G34"/>
  <sheetViews>
    <sheetView topLeftCell="A9" workbookViewId="0">
      <selection activeCell="B10" sqref="B10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x14ac:dyDescent="0.3">
      <c r="A1" s="5" t="s">
        <v>13</v>
      </c>
      <c r="B1" s="14" t="s">
        <v>45</v>
      </c>
      <c r="C1" s="5" t="s">
        <v>14</v>
      </c>
      <c r="D1" s="14" t="s">
        <v>46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5">
        <v>1</v>
      </c>
      <c r="B4" s="6">
        <f>(A4-2)*($E4-1)</f>
        <v>-1</v>
      </c>
      <c r="C4" s="5">
        <v>2</v>
      </c>
      <c r="D4" s="6">
        <f>(C4-2)*($E4-1)</f>
        <v>0</v>
      </c>
      <c r="E4" s="3">
        <v>2</v>
      </c>
      <c r="G4" s="1" t="s">
        <v>1</v>
      </c>
    </row>
    <row r="5" spans="1:7" x14ac:dyDescent="0.3">
      <c r="A5" s="5">
        <v>2</v>
      </c>
      <c r="B5" s="6">
        <f t="shared" ref="B5:B27" si="0">(A5-2)*($E5-1)</f>
        <v>0</v>
      </c>
      <c r="C5" s="5">
        <v>3</v>
      </c>
      <c r="D5" s="6">
        <f t="shared" ref="D5:D27" si="1">(C5-2)*($E5-1)</f>
        <v>2</v>
      </c>
      <c r="E5" s="3">
        <v>3</v>
      </c>
      <c r="G5" s="1" t="s">
        <v>34</v>
      </c>
    </row>
    <row r="6" spans="1:7" x14ac:dyDescent="0.3">
      <c r="A6" s="5">
        <v>2</v>
      </c>
      <c r="B6" s="6">
        <f t="shared" si="0"/>
        <v>0</v>
      </c>
      <c r="C6" s="5">
        <v>1</v>
      </c>
      <c r="D6" s="6">
        <f t="shared" si="1"/>
        <v>0</v>
      </c>
      <c r="E6" s="3">
        <v>1</v>
      </c>
      <c r="G6" s="1" t="s">
        <v>24</v>
      </c>
    </row>
    <row r="7" spans="1:7" x14ac:dyDescent="0.3">
      <c r="A7" s="5">
        <v>1</v>
      </c>
      <c r="B7" s="6">
        <f t="shared" si="0"/>
        <v>-2</v>
      </c>
      <c r="C7" s="5">
        <v>3</v>
      </c>
      <c r="D7" s="6">
        <f t="shared" si="1"/>
        <v>2</v>
      </c>
      <c r="E7" s="3">
        <v>3</v>
      </c>
      <c r="G7" s="1" t="s">
        <v>35</v>
      </c>
    </row>
    <row r="8" spans="1:7" x14ac:dyDescent="0.3">
      <c r="A8" s="5">
        <v>1</v>
      </c>
      <c r="B8" s="6">
        <f t="shared" si="0"/>
        <v>-2</v>
      </c>
      <c r="C8" s="5">
        <v>3</v>
      </c>
      <c r="D8" s="6">
        <f t="shared" si="1"/>
        <v>2</v>
      </c>
      <c r="E8" s="3">
        <v>3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A10" s="5">
        <v>2</v>
      </c>
      <c r="B10" s="6">
        <f t="shared" si="0"/>
        <v>0</v>
      </c>
      <c r="C10" s="5">
        <v>3</v>
      </c>
      <c r="D10" s="6">
        <f t="shared" si="1"/>
        <v>1</v>
      </c>
      <c r="E10" s="3">
        <v>2</v>
      </c>
      <c r="F10" s="1"/>
      <c r="G10" s="1" t="s">
        <v>37</v>
      </c>
    </row>
    <row r="11" spans="1:7" x14ac:dyDescent="0.3">
      <c r="A11" s="5">
        <v>1</v>
      </c>
      <c r="B11" s="6">
        <f t="shared" si="0"/>
        <v>-2</v>
      </c>
      <c r="C11" s="5">
        <v>3</v>
      </c>
      <c r="D11" s="6">
        <f t="shared" si="1"/>
        <v>2</v>
      </c>
      <c r="E11" s="3">
        <v>3</v>
      </c>
      <c r="G11" s="1" t="s">
        <v>9</v>
      </c>
    </row>
    <row r="12" spans="1:7" x14ac:dyDescent="0.3">
      <c r="A12" s="5">
        <v>3</v>
      </c>
      <c r="B12" s="6">
        <f t="shared" si="0"/>
        <v>0</v>
      </c>
      <c r="C12" s="5">
        <v>2</v>
      </c>
      <c r="D12" s="6">
        <f t="shared" si="1"/>
        <v>0</v>
      </c>
      <c r="E12" s="3">
        <v>1</v>
      </c>
      <c r="G12" s="1" t="s">
        <v>38</v>
      </c>
    </row>
    <row r="13" spans="1:7" x14ac:dyDescent="0.3">
      <c r="A13" s="5">
        <v>2</v>
      </c>
      <c r="B13" s="6">
        <f t="shared" si="0"/>
        <v>0</v>
      </c>
      <c r="C13" s="5">
        <v>1</v>
      </c>
      <c r="D13" s="6">
        <f t="shared" si="1"/>
        <v>-1</v>
      </c>
      <c r="E13" s="3">
        <v>2</v>
      </c>
      <c r="G13" s="1" t="s">
        <v>2</v>
      </c>
    </row>
    <row r="14" spans="1:7" x14ac:dyDescent="0.3">
      <c r="A14" s="5">
        <v>2</v>
      </c>
      <c r="B14" s="6">
        <f t="shared" si="0"/>
        <v>0</v>
      </c>
      <c r="C14" s="5">
        <v>1</v>
      </c>
      <c r="D14" s="6">
        <f t="shared" si="1"/>
        <v>-2</v>
      </c>
      <c r="E14" s="3">
        <v>3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5">
        <v>2</v>
      </c>
      <c r="B16" s="6">
        <f t="shared" si="0"/>
        <v>0</v>
      </c>
      <c r="C16" s="5">
        <v>1</v>
      </c>
      <c r="D16" s="6">
        <f t="shared" si="1"/>
        <v>-1</v>
      </c>
      <c r="E16" s="3">
        <v>2</v>
      </c>
      <c r="G16" s="1" t="s">
        <v>6</v>
      </c>
    </row>
    <row r="17" spans="1:7" x14ac:dyDescent="0.3">
      <c r="A17" s="5">
        <v>2</v>
      </c>
      <c r="B17" s="6">
        <f t="shared" si="0"/>
        <v>0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2</v>
      </c>
      <c r="B18" s="6">
        <f t="shared" si="0"/>
        <v>0</v>
      </c>
      <c r="C18" s="5">
        <v>3</v>
      </c>
      <c r="D18" s="6">
        <f t="shared" si="1"/>
        <v>1</v>
      </c>
      <c r="E18" s="3">
        <v>2</v>
      </c>
      <c r="G18" s="1" t="s">
        <v>28</v>
      </c>
    </row>
    <row r="19" spans="1:7" x14ac:dyDescent="0.3">
      <c r="A19" s="5">
        <v>2</v>
      </c>
      <c r="B19" s="6">
        <f t="shared" si="0"/>
        <v>0</v>
      </c>
      <c r="C19" s="5">
        <v>3</v>
      </c>
      <c r="D19" s="6">
        <f t="shared" si="1"/>
        <v>2</v>
      </c>
      <c r="E19" s="3">
        <v>3</v>
      </c>
      <c r="G19" s="1" t="s">
        <v>27</v>
      </c>
    </row>
    <row r="20" spans="1:7" x14ac:dyDescent="0.3">
      <c r="A20" s="5">
        <v>2</v>
      </c>
      <c r="B20" s="6">
        <f t="shared" si="0"/>
        <v>0</v>
      </c>
      <c r="C20" s="5">
        <v>2</v>
      </c>
      <c r="D20" s="6">
        <f t="shared" si="1"/>
        <v>0</v>
      </c>
      <c r="E20" s="3">
        <v>1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A22" s="5">
        <v>1</v>
      </c>
      <c r="B22" s="6">
        <f t="shared" si="0"/>
        <v>-1</v>
      </c>
      <c r="C22" s="5">
        <v>3</v>
      </c>
      <c r="D22" s="6">
        <f t="shared" si="1"/>
        <v>1</v>
      </c>
      <c r="E22" s="3">
        <v>2</v>
      </c>
      <c r="G22" s="1" t="s">
        <v>29</v>
      </c>
    </row>
    <row r="23" spans="1:7" x14ac:dyDescent="0.3">
      <c r="A23" s="5">
        <v>2</v>
      </c>
      <c r="B23" s="6">
        <f t="shared" si="0"/>
        <v>0</v>
      </c>
      <c r="C23" s="5">
        <v>2</v>
      </c>
      <c r="D23" s="6">
        <f t="shared" si="1"/>
        <v>0</v>
      </c>
      <c r="E23" s="3">
        <v>1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2</v>
      </c>
      <c r="B25" s="6">
        <f t="shared" si="0"/>
        <v>0</v>
      </c>
      <c r="C25" s="5">
        <v>3</v>
      </c>
      <c r="D25" s="6">
        <f t="shared" si="1"/>
        <v>1</v>
      </c>
      <c r="E25" s="3">
        <v>2</v>
      </c>
      <c r="G25" s="1" t="s">
        <v>8</v>
      </c>
    </row>
    <row r="26" spans="1:7" x14ac:dyDescent="0.3">
      <c r="A26" s="5">
        <v>2</v>
      </c>
      <c r="B26" s="6">
        <f t="shared" si="0"/>
        <v>0</v>
      </c>
      <c r="C26" s="5">
        <v>3</v>
      </c>
      <c r="D26" s="6">
        <f t="shared" si="1"/>
        <v>2</v>
      </c>
      <c r="E26" s="3">
        <v>3</v>
      </c>
      <c r="G26" s="1" t="s">
        <v>31</v>
      </c>
    </row>
    <row r="27" spans="1:7" x14ac:dyDescent="0.3">
      <c r="A27" s="5">
        <v>2</v>
      </c>
      <c r="B27" s="6">
        <f t="shared" si="0"/>
        <v>0</v>
      </c>
      <c r="C27" s="13">
        <v>3</v>
      </c>
      <c r="D27" s="6">
        <f t="shared" si="1"/>
        <v>1</v>
      </c>
      <c r="E27" s="3"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-8</v>
      </c>
      <c r="D29" s="6">
        <f>SUM(D4:D27)</f>
        <v>15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0.25</v>
      </c>
      <c r="B32" s="6">
        <f>COUNTIF(B4:B27,"&lt;0")</f>
        <v>5</v>
      </c>
      <c r="C32" s="9">
        <f>D32/SUM(D$32:D$34)</f>
        <v>0.15</v>
      </c>
      <c r="D32" s="6">
        <f>COUNTIF(D4:D27,"&lt;0")</f>
        <v>3</v>
      </c>
      <c r="E32" t="s">
        <v>21</v>
      </c>
    </row>
    <row r="33" spans="1:5" x14ac:dyDescent="0.3">
      <c r="A33" s="9">
        <f t="shared" ref="A33:C34" si="2">B33/SUM(B$32:B$34)</f>
        <v>0.75</v>
      </c>
      <c r="B33" s="6">
        <f>COUNTIFS(B4:B27,"0")</f>
        <v>15</v>
      </c>
      <c r="C33" s="9">
        <f t="shared" si="2"/>
        <v>0.25</v>
      </c>
      <c r="D33" s="6">
        <f>COUNTIFS(D4:D27,"0")</f>
        <v>5</v>
      </c>
      <c r="E33" t="s">
        <v>22</v>
      </c>
    </row>
    <row r="34" spans="1:5" x14ac:dyDescent="0.3">
      <c r="A34" s="9">
        <f t="shared" si="2"/>
        <v>0</v>
      </c>
      <c r="B34" s="6">
        <f>COUNTIF(B4:B27,"&gt;0")</f>
        <v>0</v>
      </c>
      <c r="C34" s="9">
        <f t="shared" si="2"/>
        <v>0.6</v>
      </c>
      <c r="D34" s="6">
        <f>COUNTIF(D4:D27,"&gt;0")</f>
        <v>12</v>
      </c>
      <c r="E34" t="s">
        <v>23</v>
      </c>
    </row>
  </sheetData>
  <conditionalFormatting sqref="G4:G11 H4:J27">
    <cfRule type="expression" dxfId="39" priority="5">
      <formula>$B4&gt;$D4</formula>
    </cfRule>
    <cfRule type="expression" dxfId="38" priority="6">
      <formula>$D4&gt;$B4</formula>
    </cfRule>
  </conditionalFormatting>
  <conditionalFormatting sqref="G12">
    <cfRule type="expression" dxfId="37" priority="3">
      <formula>$B11&gt;$D11</formula>
    </cfRule>
    <cfRule type="expression" dxfId="36" priority="4">
      <formula>$D11&gt;$B11</formula>
    </cfRule>
  </conditionalFormatting>
  <conditionalFormatting sqref="G13:G27">
    <cfRule type="expression" dxfId="35" priority="1">
      <formula>$B13&gt;$D13</formula>
    </cfRule>
    <cfRule type="expression" dxfId="34" priority="2">
      <formula>$D13&gt;$B13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97C49-D5F5-44D5-A613-89140126EEF6}">
  <sheetPr>
    <tabColor rgb="FF00B0F0"/>
  </sheetPr>
  <dimension ref="A1:G34"/>
  <sheetViews>
    <sheetView workbookViewId="0">
      <selection activeCell="E3" sqref="E3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x14ac:dyDescent="0.3">
      <c r="A1" s="5" t="s">
        <v>13</v>
      </c>
      <c r="B1" t="s">
        <v>41</v>
      </c>
      <c r="C1" s="5" t="s">
        <v>14</v>
      </c>
      <c r="D1" t="s">
        <v>42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5">
        <v>2</v>
      </c>
      <c r="B4" s="6">
        <f>(A4-2)*($E4-1)</f>
        <v>0</v>
      </c>
      <c r="C4" s="13">
        <v>3</v>
      </c>
      <c r="D4" s="6">
        <f>(C4-2)*($E4-1)</f>
        <v>2</v>
      </c>
      <c r="E4" s="3">
        <v>3</v>
      </c>
      <c r="G4" s="1" t="s">
        <v>1</v>
      </c>
    </row>
    <row r="5" spans="1:7" x14ac:dyDescent="0.3">
      <c r="A5" s="5">
        <v>3</v>
      </c>
      <c r="B5" s="6">
        <f t="shared" ref="B5:B27" si="0">(A5-2)*($E5-1)</f>
        <v>2</v>
      </c>
      <c r="C5" s="5">
        <v>3</v>
      </c>
      <c r="D5" s="6">
        <f t="shared" ref="D5:D27" si="1">(C5-2)*($E5-1)</f>
        <v>2</v>
      </c>
      <c r="E5" s="3">
        <v>3</v>
      </c>
      <c r="G5" s="1" t="s">
        <v>34</v>
      </c>
    </row>
    <row r="6" spans="1:7" x14ac:dyDescent="0.3">
      <c r="A6" s="5">
        <v>2</v>
      </c>
      <c r="B6" s="6">
        <f t="shared" si="0"/>
        <v>0</v>
      </c>
      <c r="C6" s="5">
        <v>2</v>
      </c>
      <c r="D6" s="6">
        <f t="shared" si="1"/>
        <v>0</v>
      </c>
      <c r="E6" s="3">
        <v>2</v>
      </c>
      <c r="G6" s="1" t="s">
        <v>24</v>
      </c>
    </row>
    <row r="7" spans="1:7" x14ac:dyDescent="0.3">
      <c r="A7" s="5">
        <v>1</v>
      </c>
      <c r="B7" s="6">
        <f t="shared" si="0"/>
        <v>-1</v>
      </c>
      <c r="C7" s="5">
        <v>3</v>
      </c>
      <c r="D7" s="6">
        <f t="shared" si="1"/>
        <v>1</v>
      </c>
      <c r="E7" s="3">
        <v>2</v>
      </c>
      <c r="G7" s="1" t="s">
        <v>35</v>
      </c>
    </row>
    <row r="8" spans="1:7" x14ac:dyDescent="0.3">
      <c r="A8" s="5">
        <v>2</v>
      </c>
      <c r="B8" s="6">
        <f t="shared" si="0"/>
        <v>0</v>
      </c>
      <c r="C8" s="5">
        <v>3</v>
      </c>
      <c r="D8" s="6">
        <f t="shared" si="1"/>
        <v>2</v>
      </c>
      <c r="E8" s="3">
        <v>3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A10" s="5">
        <v>2</v>
      </c>
      <c r="B10" s="6">
        <f t="shared" si="0"/>
        <v>0</v>
      </c>
      <c r="C10" s="5">
        <v>3</v>
      </c>
      <c r="D10" s="6">
        <f t="shared" si="1"/>
        <v>1</v>
      </c>
      <c r="E10" s="3">
        <v>2</v>
      </c>
      <c r="F10" s="1"/>
      <c r="G10" s="1" t="s">
        <v>37</v>
      </c>
    </row>
    <row r="11" spans="1:7" x14ac:dyDescent="0.3">
      <c r="A11" s="5">
        <v>1</v>
      </c>
      <c r="B11" s="6">
        <f t="shared" si="0"/>
        <v>-1</v>
      </c>
      <c r="C11" s="5">
        <v>3</v>
      </c>
      <c r="D11" s="6">
        <f t="shared" si="1"/>
        <v>1</v>
      </c>
      <c r="E11" s="3">
        <v>2</v>
      </c>
      <c r="G11" s="1" t="s">
        <v>9</v>
      </c>
    </row>
    <row r="12" spans="1:7" x14ac:dyDescent="0.3">
      <c r="A12" s="5">
        <v>3</v>
      </c>
      <c r="B12" s="6">
        <f t="shared" si="0"/>
        <v>0</v>
      </c>
      <c r="C12" s="5">
        <v>2</v>
      </c>
      <c r="D12" s="6">
        <f t="shared" si="1"/>
        <v>0</v>
      </c>
      <c r="E12" s="3">
        <v>1</v>
      </c>
      <c r="G12" s="1" t="s">
        <v>38</v>
      </c>
    </row>
    <row r="13" spans="1:7" x14ac:dyDescent="0.3">
      <c r="A13" s="5">
        <v>3</v>
      </c>
      <c r="B13" s="6">
        <f t="shared" si="0"/>
        <v>1</v>
      </c>
      <c r="C13" s="5">
        <v>2</v>
      </c>
      <c r="D13" s="6">
        <f t="shared" si="1"/>
        <v>0</v>
      </c>
      <c r="E13" s="3">
        <v>2</v>
      </c>
      <c r="G13" s="1" t="s">
        <v>2</v>
      </c>
    </row>
    <row r="14" spans="1:7" x14ac:dyDescent="0.3">
      <c r="A14" s="5">
        <v>3</v>
      </c>
      <c r="B14" s="6">
        <f t="shared" si="0"/>
        <v>2</v>
      </c>
      <c r="C14" s="5">
        <v>1</v>
      </c>
      <c r="D14" s="6">
        <f t="shared" si="1"/>
        <v>-2</v>
      </c>
      <c r="E14" s="3">
        <v>3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5">
        <v>3</v>
      </c>
      <c r="B16" s="6">
        <f t="shared" si="0"/>
        <v>1</v>
      </c>
      <c r="C16" s="5">
        <v>1</v>
      </c>
      <c r="D16" s="6">
        <f t="shared" si="1"/>
        <v>-1</v>
      </c>
      <c r="E16" s="3">
        <v>2</v>
      </c>
      <c r="G16" s="1" t="s">
        <v>6</v>
      </c>
    </row>
    <row r="17" spans="1:7" x14ac:dyDescent="0.3">
      <c r="A17" s="5">
        <v>2</v>
      </c>
      <c r="B17" s="6">
        <f t="shared" si="0"/>
        <v>0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2</v>
      </c>
      <c r="B18" s="6">
        <f t="shared" si="0"/>
        <v>0</v>
      </c>
      <c r="C18" s="5">
        <v>3</v>
      </c>
      <c r="D18" s="6">
        <f t="shared" si="1"/>
        <v>2</v>
      </c>
      <c r="E18" s="3">
        <v>3</v>
      </c>
      <c r="G18" s="1" t="s">
        <v>28</v>
      </c>
    </row>
    <row r="19" spans="1:7" x14ac:dyDescent="0.3">
      <c r="A19" s="5">
        <v>2</v>
      </c>
      <c r="B19" s="6">
        <f t="shared" si="0"/>
        <v>0</v>
      </c>
      <c r="C19" s="5">
        <v>3</v>
      </c>
      <c r="D19" s="6">
        <f t="shared" si="1"/>
        <v>1</v>
      </c>
      <c r="E19" s="3">
        <v>2</v>
      </c>
      <c r="G19" s="1" t="s">
        <v>27</v>
      </c>
    </row>
    <row r="20" spans="1:7" x14ac:dyDescent="0.3">
      <c r="A20" s="5">
        <v>2</v>
      </c>
      <c r="B20" s="6">
        <f t="shared" si="0"/>
        <v>0</v>
      </c>
      <c r="C20" s="5">
        <v>2</v>
      </c>
      <c r="D20" s="6">
        <f t="shared" si="1"/>
        <v>0</v>
      </c>
      <c r="E20" s="3">
        <v>3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A22" s="5">
        <v>2</v>
      </c>
      <c r="B22" s="6">
        <f t="shared" si="0"/>
        <v>0</v>
      </c>
      <c r="C22" s="5">
        <v>3</v>
      </c>
      <c r="D22" s="6">
        <f t="shared" si="1"/>
        <v>1</v>
      </c>
      <c r="E22" s="3">
        <v>2</v>
      </c>
      <c r="G22" s="1" t="s">
        <v>29</v>
      </c>
    </row>
    <row r="23" spans="1:7" x14ac:dyDescent="0.3">
      <c r="A23" s="5">
        <v>3</v>
      </c>
      <c r="B23" s="6">
        <f t="shared" si="0"/>
        <v>0</v>
      </c>
      <c r="C23" s="5">
        <v>3</v>
      </c>
      <c r="D23" s="6">
        <f t="shared" si="1"/>
        <v>0</v>
      </c>
      <c r="E23" s="3">
        <v>1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2</v>
      </c>
      <c r="B25" s="6">
        <f t="shared" si="0"/>
        <v>0</v>
      </c>
      <c r="C25" s="5">
        <v>3</v>
      </c>
      <c r="D25" s="6">
        <f t="shared" si="1"/>
        <v>0</v>
      </c>
      <c r="E25" s="3">
        <v>1</v>
      </c>
      <c r="G25" s="1" t="s">
        <v>8</v>
      </c>
    </row>
    <row r="26" spans="1:7" x14ac:dyDescent="0.3">
      <c r="A26" s="5">
        <v>2</v>
      </c>
      <c r="B26" s="6">
        <f t="shared" si="0"/>
        <v>0</v>
      </c>
      <c r="C26" s="5">
        <v>3</v>
      </c>
      <c r="D26" s="6">
        <f t="shared" si="1"/>
        <v>2</v>
      </c>
      <c r="E26" s="3">
        <v>3</v>
      </c>
      <c r="G26" s="1" t="s">
        <v>31</v>
      </c>
    </row>
    <row r="27" spans="1:7" x14ac:dyDescent="0.3">
      <c r="A27" s="5">
        <v>2</v>
      </c>
      <c r="B27" s="6">
        <f t="shared" si="0"/>
        <v>0</v>
      </c>
      <c r="C27" s="13">
        <v>2</v>
      </c>
      <c r="D27" s="6">
        <f t="shared" si="1"/>
        <v>0</v>
      </c>
      <c r="E27" s="3"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4</v>
      </c>
      <c r="D29" s="6">
        <f>SUM(D4:D27)</f>
        <v>14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0.1</v>
      </c>
      <c r="B32" s="6">
        <f>COUNTIF(B4:B27,"&lt;0")</f>
        <v>2</v>
      </c>
      <c r="C32" s="9">
        <f>D32/SUM(D$32:D$34)</f>
        <v>0.1</v>
      </c>
      <c r="D32" s="6">
        <f>COUNTIF(D4:D27,"&lt;0")</f>
        <v>2</v>
      </c>
      <c r="E32" t="s">
        <v>21</v>
      </c>
    </row>
    <row r="33" spans="1:5" x14ac:dyDescent="0.3">
      <c r="A33" s="9">
        <f t="shared" ref="A33:C34" si="2">B33/SUM(B$32:B$34)</f>
        <v>0.7</v>
      </c>
      <c r="B33" s="6">
        <f>COUNTIFS(B4:B27,"0")</f>
        <v>14</v>
      </c>
      <c r="C33" s="9">
        <f t="shared" si="2"/>
        <v>0.35</v>
      </c>
      <c r="D33" s="6">
        <f>COUNTIFS(D4:D27,"0")</f>
        <v>7</v>
      </c>
      <c r="E33" t="s">
        <v>22</v>
      </c>
    </row>
    <row r="34" spans="1:5" x14ac:dyDescent="0.3">
      <c r="A34" s="9">
        <f t="shared" si="2"/>
        <v>0.2</v>
      </c>
      <c r="B34" s="6">
        <f>COUNTIF(B4:B27,"&gt;0")</f>
        <v>4</v>
      </c>
      <c r="C34" s="9">
        <f t="shared" si="2"/>
        <v>0.55000000000000004</v>
      </c>
      <c r="D34" s="6">
        <f>COUNTIF(D4:D27,"&gt;0")</f>
        <v>11</v>
      </c>
      <c r="E34" t="s">
        <v>23</v>
      </c>
    </row>
  </sheetData>
  <conditionalFormatting sqref="G4:J27">
    <cfRule type="expression" dxfId="33" priority="1">
      <formula>$B4&gt;$D4</formula>
    </cfRule>
    <cfRule type="expression" dxfId="32" priority="2">
      <formula>$D4&gt;$B4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C4503-93B8-4E71-87D9-754BDBA5F9B8}">
  <sheetPr>
    <tabColor rgb="FF00B0F0"/>
  </sheetPr>
  <dimension ref="A1:L34"/>
  <sheetViews>
    <sheetView workbookViewId="0">
      <selection activeCell="E2" sqref="E2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12" x14ac:dyDescent="0.3">
      <c r="A1" s="5" t="s">
        <v>13</v>
      </c>
      <c r="B1" t="s">
        <v>43</v>
      </c>
      <c r="C1" s="5" t="s">
        <v>14</v>
      </c>
      <c r="D1" t="s">
        <v>44</v>
      </c>
    </row>
    <row r="2" spans="1:12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12" x14ac:dyDescent="0.3">
      <c r="F3" s="1" t="s">
        <v>25</v>
      </c>
    </row>
    <row r="4" spans="1:12" x14ac:dyDescent="0.3">
      <c r="A4" s="5">
        <v>1</v>
      </c>
      <c r="B4" s="6">
        <f>(A4-2)*($E4-1)</f>
        <v>-2</v>
      </c>
      <c r="C4" s="13">
        <v>2</v>
      </c>
      <c r="D4" s="6">
        <f>(C4-2)*($E4-1)</f>
        <v>0</v>
      </c>
      <c r="E4" s="3">
        <v>3</v>
      </c>
      <c r="G4" s="1" t="s">
        <v>1</v>
      </c>
    </row>
    <row r="5" spans="1:12" x14ac:dyDescent="0.3">
      <c r="A5" s="5">
        <v>2</v>
      </c>
      <c r="B5" s="6">
        <f t="shared" ref="B5:B27" si="0">(A5-2)*($E5-1)</f>
        <v>0</v>
      </c>
      <c r="C5" s="5">
        <v>2</v>
      </c>
      <c r="D5" s="6">
        <f t="shared" ref="D5:D27" si="1">(C5-2)*($E5-1)</f>
        <v>0</v>
      </c>
      <c r="E5" s="3">
        <v>3</v>
      </c>
      <c r="G5" s="1" t="s">
        <v>34</v>
      </c>
    </row>
    <row r="6" spans="1:12" x14ac:dyDescent="0.3">
      <c r="A6" s="5">
        <v>2</v>
      </c>
      <c r="B6" s="6">
        <f t="shared" si="0"/>
        <v>0</v>
      </c>
      <c r="C6" s="5">
        <v>2</v>
      </c>
      <c r="D6" s="6">
        <f t="shared" si="1"/>
        <v>0</v>
      </c>
      <c r="E6" s="3">
        <v>2</v>
      </c>
      <c r="G6" s="1" t="s">
        <v>24</v>
      </c>
    </row>
    <row r="7" spans="1:12" x14ac:dyDescent="0.3">
      <c r="A7" s="5">
        <v>1</v>
      </c>
      <c r="B7" s="6">
        <f t="shared" si="0"/>
        <v>-1</v>
      </c>
      <c r="C7" s="5">
        <v>1</v>
      </c>
      <c r="D7" s="6">
        <f t="shared" si="1"/>
        <v>-1</v>
      </c>
      <c r="E7" s="3">
        <v>2</v>
      </c>
      <c r="G7" s="1" t="s">
        <v>35</v>
      </c>
    </row>
    <row r="8" spans="1:12" x14ac:dyDescent="0.3">
      <c r="A8" s="5">
        <v>1</v>
      </c>
      <c r="B8" s="6">
        <f t="shared" si="0"/>
        <v>-2</v>
      </c>
      <c r="C8" s="5">
        <v>2</v>
      </c>
      <c r="D8" s="6">
        <f t="shared" si="1"/>
        <v>0</v>
      </c>
      <c r="E8" s="3">
        <v>3</v>
      </c>
      <c r="G8" s="1" t="s">
        <v>36</v>
      </c>
    </row>
    <row r="9" spans="1:12" x14ac:dyDescent="0.3">
      <c r="F9" s="1" t="s">
        <v>26</v>
      </c>
      <c r="G9" s="1"/>
    </row>
    <row r="10" spans="1:12" x14ac:dyDescent="0.3">
      <c r="A10" s="5">
        <v>2</v>
      </c>
      <c r="B10" s="6">
        <f t="shared" si="0"/>
        <v>0</v>
      </c>
      <c r="C10" s="5">
        <v>2</v>
      </c>
      <c r="D10" s="6">
        <f t="shared" si="1"/>
        <v>0</v>
      </c>
      <c r="E10" s="3">
        <v>2</v>
      </c>
      <c r="F10" s="1"/>
      <c r="G10" s="1" t="s">
        <v>37</v>
      </c>
    </row>
    <row r="11" spans="1:12" x14ac:dyDescent="0.3">
      <c r="A11" s="5">
        <v>1</v>
      </c>
      <c r="B11" s="6">
        <f t="shared" si="0"/>
        <v>-1</v>
      </c>
      <c r="C11" s="5">
        <v>2</v>
      </c>
      <c r="D11" s="6">
        <f t="shared" si="1"/>
        <v>0</v>
      </c>
      <c r="E11" s="3">
        <v>2</v>
      </c>
      <c r="G11" s="1" t="s">
        <v>9</v>
      </c>
    </row>
    <row r="12" spans="1:12" x14ac:dyDescent="0.3">
      <c r="A12" s="5">
        <v>3</v>
      </c>
      <c r="B12" s="6">
        <f t="shared" si="0"/>
        <v>0</v>
      </c>
      <c r="C12" s="5">
        <v>2</v>
      </c>
      <c r="D12" s="6">
        <f t="shared" si="1"/>
        <v>0</v>
      </c>
      <c r="E12" s="3">
        <v>1</v>
      </c>
      <c r="G12" s="1" t="s">
        <v>38</v>
      </c>
    </row>
    <row r="13" spans="1:12" x14ac:dyDescent="0.3">
      <c r="A13" s="5">
        <v>3</v>
      </c>
      <c r="B13" s="6">
        <f t="shared" si="0"/>
        <v>1</v>
      </c>
      <c r="C13" s="5">
        <v>2</v>
      </c>
      <c r="D13" s="6">
        <f t="shared" si="1"/>
        <v>0</v>
      </c>
      <c r="E13" s="3">
        <v>2</v>
      </c>
      <c r="G13" s="1" t="s">
        <v>2</v>
      </c>
    </row>
    <row r="14" spans="1:12" x14ac:dyDescent="0.3">
      <c r="A14" s="5">
        <v>3</v>
      </c>
      <c r="B14" s="6">
        <f t="shared" si="0"/>
        <v>2</v>
      </c>
      <c r="C14" s="5">
        <v>1</v>
      </c>
      <c r="D14" s="6">
        <f t="shared" si="1"/>
        <v>-2</v>
      </c>
      <c r="E14" s="3">
        <v>3</v>
      </c>
      <c r="G14" s="1" t="s">
        <v>3</v>
      </c>
      <c r="L14" t="s">
        <v>49</v>
      </c>
    </row>
    <row r="15" spans="1:12" x14ac:dyDescent="0.3">
      <c r="F15" s="1" t="s">
        <v>30</v>
      </c>
      <c r="G15" s="1"/>
    </row>
    <row r="16" spans="1:12" x14ac:dyDescent="0.3">
      <c r="A16" s="5">
        <v>2</v>
      </c>
      <c r="B16" s="6">
        <f t="shared" si="0"/>
        <v>0</v>
      </c>
      <c r="C16" s="5">
        <v>1</v>
      </c>
      <c r="D16" s="6">
        <f t="shared" si="1"/>
        <v>-1</v>
      </c>
      <c r="E16" s="3">
        <v>2</v>
      </c>
      <c r="G16" s="1" t="s">
        <v>6</v>
      </c>
    </row>
    <row r="17" spans="1:7" x14ac:dyDescent="0.3">
      <c r="A17" s="5">
        <v>2</v>
      </c>
      <c r="B17" s="6">
        <f t="shared" si="0"/>
        <v>0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2</v>
      </c>
      <c r="B18" s="6">
        <f t="shared" si="0"/>
        <v>0</v>
      </c>
      <c r="C18" s="5">
        <v>3</v>
      </c>
      <c r="D18" s="6">
        <f t="shared" si="1"/>
        <v>2</v>
      </c>
      <c r="E18" s="3">
        <v>3</v>
      </c>
      <c r="G18" s="1" t="s">
        <v>28</v>
      </c>
    </row>
    <row r="19" spans="1:7" x14ac:dyDescent="0.3">
      <c r="A19" s="5">
        <v>1</v>
      </c>
      <c r="B19" s="6">
        <f t="shared" si="0"/>
        <v>-1</v>
      </c>
      <c r="C19" s="5">
        <v>2</v>
      </c>
      <c r="D19" s="6">
        <f t="shared" si="1"/>
        <v>0</v>
      </c>
      <c r="E19" s="3">
        <v>2</v>
      </c>
      <c r="G19" s="1" t="s">
        <v>27</v>
      </c>
    </row>
    <row r="20" spans="1:7" x14ac:dyDescent="0.3">
      <c r="A20" s="5">
        <v>2</v>
      </c>
      <c r="B20" s="6">
        <f t="shared" si="0"/>
        <v>0</v>
      </c>
      <c r="C20" s="5">
        <v>2</v>
      </c>
      <c r="D20" s="6">
        <f t="shared" si="1"/>
        <v>0</v>
      </c>
      <c r="E20" s="3">
        <v>3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A22" s="5">
        <v>1</v>
      </c>
      <c r="B22" s="6">
        <f t="shared" si="0"/>
        <v>-1</v>
      </c>
      <c r="C22" s="5">
        <v>2</v>
      </c>
      <c r="D22" s="6">
        <f t="shared" si="1"/>
        <v>0</v>
      </c>
      <c r="E22" s="3">
        <v>2</v>
      </c>
      <c r="G22" s="1" t="s">
        <v>29</v>
      </c>
    </row>
    <row r="23" spans="1:7" x14ac:dyDescent="0.3">
      <c r="A23" s="5">
        <v>3</v>
      </c>
      <c r="B23" s="6">
        <f t="shared" si="0"/>
        <v>0</v>
      </c>
      <c r="C23" s="5">
        <v>3</v>
      </c>
      <c r="D23" s="6">
        <f t="shared" si="1"/>
        <v>0</v>
      </c>
      <c r="E23" s="3">
        <v>1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1</v>
      </c>
      <c r="B25" s="6">
        <f t="shared" si="0"/>
        <v>0</v>
      </c>
      <c r="C25" s="5">
        <v>2</v>
      </c>
      <c r="D25" s="6">
        <f t="shared" si="1"/>
        <v>0</v>
      </c>
      <c r="E25" s="3">
        <v>1</v>
      </c>
      <c r="G25" s="1" t="s">
        <v>8</v>
      </c>
    </row>
    <row r="26" spans="1:7" x14ac:dyDescent="0.3">
      <c r="A26" s="5">
        <v>1</v>
      </c>
      <c r="B26" s="6">
        <f t="shared" si="0"/>
        <v>-2</v>
      </c>
      <c r="C26" s="5">
        <v>2</v>
      </c>
      <c r="D26" s="6">
        <f t="shared" si="1"/>
        <v>0</v>
      </c>
      <c r="E26" s="3">
        <v>3</v>
      </c>
      <c r="G26" s="1" t="s">
        <v>31</v>
      </c>
    </row>
    <row r="27" spans="1:7" x14ac:dyDescent="0.3">
      <c r="A27" s="5">
        <v>2</v>
      </c>
      <c r="B27" s="6">
        <f t="shared" si="0"/>
        <v>0</v>
      </c>
      <c r="C27" s="13">
        <v>2</v>
      </c>
      <c r="D27" s="6">
        <f t="shared" si="1"/>
        <v>0</v>
      </c>
      <c r="E27" s="3"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-7</v>
      </c>
      <c r="D29" s="6">
        <f>SUM(D4:D27)</f>
        <v>0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0.35</v>
      </c>
      <c r="B32" s="6">
        <f>COUNTIF(B4:B27,"&lt;0")</f>
        <v>7</v>
      </c>
      <c r="C32" s="9">
        <f>D32/SUM(D$32:D$34)</f>
        <v>0.15</v>
      </c>
      <c r="D32" s="6">
        <f>COUNTIF(D4:D27,"&lt;0")</f>
        <v>3</v>
      </c>
      <c r="E32" t="s">
        <v>21</v>
      </c>
    </row>
    <row r="33" spans="1:5" x14ac:dyDescent="0.3">
      <c r="A33" s="9">
        <f t="shared" ref="A33:C34" si="2">B33/SUM(B$32:B$34)</f>
        <v>0.55000000000000004</v>
      </c>
      <c r="B33" s="6">
        <f>COUNTIFS(B4:B27,"0")</f>
        <v>11</v>
      </c>
      <c r="C33" s="9">
        <f t="shared" si="2"/>
        <v>0.75</v>
      </c>
      <c r="D33" s="6">
        <f>COUNTIFS(D4:D27,"0")</f>
        <v>15</v>
      </c>
      <c r="E33" t="s">
        <v>22</v>
      </c>
    </row>
    <row r="34" spans="1:5" x14ac:dyDescent="0.3">
      <c r="A34" s="9">
        <f t="shared" si="2"/>
        <v>0.1</v>
      </c>
      <c r="B34" s="6">
        <f>COUNTIF(B4:B27,"&gt;0")</f>
        <v>2</v>
      </c>
      <c r="C34" s="9">
        <f t="shared" si="2"/>
        <v>0.1</v>
      </c>
      <c r="D34" s="6">
        <f>COUNTIF(D4:D27,"&gt;0")</f>
        <v>2</v>
      </c>
      <c r="E34" t="s">
        <v>23</v>
      </c>
    </row>
  </sheetData>
  <conditionalFormatting sqref="G4:J27">
    <cfRule type="expression" dxfId="31" priority="1">
      <formula>$B4&gt;$D4</formula>
    </cfRule>
    <cfRule type="expression" dxfId="30" priority="2">
      <formula>$D4&gt;$B4</formula>
    </cfRule>
  </conditionalFormatting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FDB92-FF58-4F0D-BB1A-5E06314E0CE5}">
  <sheetPr>
    <tabColor rgb="FF00B050"/>
  </sheetPr>
  <dimension ref="A1:G34"/>
  <sheetViews>
    <sheetView workbookViewId="0">
      <selection activeCell="E2" sqref="E2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x14ac:dyDescent="0.3">
      <c r="A1" s="5" t="s">
        <v>13</v>
      </c>
      <c r="B1" s="12" t="s">
        <v>20</v>
      </c>
      <c r="C1" s="5" t="s">
        <v>14</v>
      </c>
      <c r="D1" s="6" t="s">
        <v>19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5">
        <v>1</v>
      </c>
      <c r="B4" s="6">
        <f>(A4-2)*($E4-1)</f>
        <v>-2</v>
      </c>
      <c r="C4" s="11">
        <v>3</v>
      </c>
      <c r="D4" s="6">
        <f>(C4-2)*($E4-1)</f>
        <v>2</v>
      </c>
      <c r="E4" s="3">
        <v>3</v>
      </c>
      <c r="G4" s="1" t="s">
        <v>1</v>
      </c>
    </row>
    <row r="5" spans="1:7" x14ac:dyDescent="0.3">
      <c r="B5" s="6">
        <f t="shared" ref="B5:B27" si="0">(A5-2)*($E5-1)</f>
        <v>2</v>
      </c>
      <c r="D5" s="6">
        <f t="shared" ref="D5:D27" si="1">(C5-2)*($E5-1)</f>
        <v>2</v>
      </c>
      <c r="G5" s="1" t="s">
        <v>34</v>
      </c>
    </row>
    <row r="6" spans="1:7" x14ac:dyDescent="0.3">
      <c r="A6" s="5">
        <v>1</v>
      </c>
      <c r="B6" s="6">
        <f t="shared" si="0"/>
        <v>-2</v>
      </c>
      <c r="C6" s="5">
        <v>3</v>
      </c>
      <c r="D6" s="6">
        <f t="shared" si="1"/>
        <v>2</v>
      </c>
      <c r="E6" s="3">
        <v>3</v>
      </c>
      <c r="G6" s="1" t="s">
        <v>24</v>
      </c>
    </row>
    <row r="7" spans="1:7" x14ac:dyDescent="0.3">
      <c r="B7" s="6">
        <f t="shared" si="0"/>
        <v>2</v>
      </c>
      <c r="D7" s="6">
        <f t="shared" si="1"/>
        <v>2</v>
      </c>
      <c r="G7" s="1" t="s">
        <v>35</v>
      </c>
    </row>
    <row r="8" spans="1:7" x14ac:dyDescent="0.3">
      <c r="B8" s="6">
        <f t="shared" si="0"/>
        <v>2</v>
      </c>
      <c r="D8" s="6">
        <f t="shared" si="1"/>
        <v>2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B10" s="6">
        <f t="shared" si="0"/>
        <v>2</v>
      </c>
      <c r="D10" s="6">
        <f t="shared" si="1"/>
        <v>2</v>
      </c>
      <c r="F10" s="1"/>
      <c r="G10" s="1" t="s">
        <v>37</v>
      </c>
    </row>
    <row r="11" spans="1:7" x14ac:dyDescent="0.3">
      <c r="A11" s="5">
        <v>1</v>
      </c>
      <c r="B11" s="6">
        <f t="shared" si="0"/>
        <v>-1</v>
      </c>
      <c r="C11" s="5">
        <v>3</v>
      </c>
      <c r="D11" s="6">
        <f t="shared" si="1"/>
        <v>1</v>
      </c>
      <c r="E11" s="3">
        <v>2</v>
      </c>
      <c r="G11" s="1" t="s">
        <v>9</v>
      </c>
    </row>
    <row r="12" spans="1:7" x14ac:dyDescent="0.3">
      <c r="A12" s="5">
        <v>3</v>
      </c>
      <c r="B12" s="6">
        <f t="shared" si="0"/>
        <v>2</v>
      </c>
      <c r="C12" s="5">
        <v>2</v>
      </c>
      <c r="D12" s="6">
        <f t="shared" si="1"/>
        <v>0</v>
      </c>
      <c r="E12" s="3">
        <v>3</v>
      </c>
      <c r="G12" s="1" t="s">
        <v>38</v>
      </c>
    </row>
    <row r="13" spans="1:7" x14ac:dyDescent="0.3">
      <c r="A13" s="5">
        <v>1</v>
      </c>
      <c r="B13" s="6">
        <f t="shared" si="0"/>
        <v>0</v>
      </c>
      <c r="C13" s="5">
        <v>2</v>
      </c>
      <c r="D13" s="6">
        <f t="shared" si="1"/>
        <v>0</v>
      </c>
      <c r="E13" s="3">
        <v>1</v>
      </c>
      <c r="G13" s="1" t="s">
        <v>2</v>
      </c>
    </row>
    <row r="14" spans="1:7" x14ac:dyDescent="0.3">
      <c r="A14" s="5">
        <v>2</v>
      </c>
      <c r="B14" s="6">
        <f t="shared" si="0"/>
        <v>0</v>
      </c>
      <c r="C14" s="5">
        <v>2</v>
      </c>
      <c r="D14" s="6">
        <f t="shared" si="1"/>
        <v>0</v>
      </c>
      <c r="E14" s="3">
        <v>1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11">
        <v>2</v>
      </c>
      <c r="B16" s="6">
        <f t="shared" si="0"/>
        <v>0</v>
      </c>
      <c r="C16" s="5">
        <v>2</v>
      </c>
      <c r="D16" s="6">
        <f t="shared" si="1"/>
        <v>0</v>
      </c>
      <c r="E16" s="3">
        <v>2</v>
      </c>
      <c r="G16" s="1" t="s">
        <v>6</v>
      </c>
    </row>
    <row r="17" spans="1:7" x14ac:dyDescent="0.3">
      <c r="A17" s="5">
        <v>1</v>
      </c>
      <c r="B17" s="6">
        <f t="shared" si="0"/>
        <v>-2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1</v>
      </c>
      <c r="B18" s="6">
        <f t="shared" si="0"/>
        <v>-2</v>
      </c>
      <c r="C18" s="5">
        <v>3</v>
      </c>
      <c r="D18" s="6">
        <f t="shared" si="1"/>
        <v>2</v>
      </c>
      <c r="E18" s="3">
        <v>3</v>
      </c>
      <c r="G18" s="1" t="s">
        <v>28</v>
      </c>
    </row>
    <row r="19" spans="1:7" x14ac:dyDescent="0.3">
      <c r="A19" s="5">
        <v>1</v>
      </c>
      <c r="B19" s="6">
        <f t="shared" si="0"/>
        <v>-2</v>
      </c>
      <c r="C19" s="5">
        <v>3</v>
      </c>
      <c r="D19" s="6">
        <f t="shared" si="1"/>
        <v>2</v>
      </c>
      <c r="E19" s="3">
        <v>3</v>
      </c>
      <c r="G19" s="1" t="s">
        <v>27</v>
      </c>
    </row>
    <row r="20" spans="1:7" x14ac:dyDescent="0.3">
      <c r="A20" s="5">
        <v>2</v>
      </c>
      <c r="B20" s="6">
        <f t="shared" si="0"/>
        <v>0</v>
      </c>
      <c r="C20" s="5">
        <v>2</v>
      </c>
      <c r="D20" s="6">
        <f t="shared" si="1"/>
        <v>0</v>
      </c>
      <c r="E20" s="3">
        <v>3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B22" s="6">
        <f t="shared" si="0"/>
        <v>2</v>
      </c>
      <c r="D22" s="6">
        <f t="shared" si="1"/>
        <v>2</v>
      </c>
      <c r="G22" s="1" t="s">
        <v>29</v>
      </c>
    </row>
    <row r="23" spans="1:7" x14ac:dyDescent="0.3">
      <c r="B23" s="6">
        <f t="shared" si="0"/>
        <v>2</v>
      </c>
      <c r="D23" s="6">
        <f t="shared" si="1"/>
        <v>2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1</v>
      </c>
      <c r="B25" s="6">
        <f t="shared" si="0"/>
        <v>-1</v>
      </c>
      <c r="C25" s="5">
        <v>3</v>
      </c>
      <c r="D25" s="6">
        <f t="shared" si="1"/>
        <v>1</v>
      </c>
      <c r="E25" s="3">
        <v>2</v>
      </c>
      <c r="G25" s="1" t="s">
        <v>8</v>
      </c>
    </row>
    <row r="26" spans="1:7" x14ac:dyDescent="0.3">
      <c r="B26" s="6">
        <f t="shared" si="0"/>
        <v>2</v>
      </c>
      <c r="D26" s="6">
        <f>+Muster!C8</f>
        <v>-2</v>
      </c>
      <c r="G26" s="1" t="s">
        <v>31</v>
      </c>
    </row>
    <row r="27" spans="1:7" x14ac:dyDescent="0.3">
      <c r="B27" s="6">
        <f t="shared" si="0"/>
        <v>2</v>
      </c>
      <c r="C27" s="11"/>
      <c r="D27" s="6">
        <f t="shared" si="1"/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6</v>
      </c>
      <c r="D29" s="6">
        <f>SUM(D4:D27)</f>
        <v>24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0.35</v>
      </c>
      <c r="B32" s="6">
        <f>COUNTIF(B4:B27,"&lt;0")</f>
        <v>7</v>
      </c>
      <c r="C32" s="9">
        <f>D32/SUM(D$32:D$34)</f>
        <v>0.05</v>
      </c>
      <c r="D32" s="6">
        <f>COUNTIF(D4:D27,"&lt;0")</f>
        <v>1</v>
      </c>
      <c r="E32" t="s">
        <v>21</v>
      </c>
    </row>
    <row r="33" spans="1:5" x14ac:dyDescent="0.3">
      <c r="A33" s="9">
        <f t="shared" ref="A33:C34" si="2">B33/SUM(B$32:B$34)</f>
        <v>0.2</v>
      </c>
      <c r="B33" s="6">
        <f>COUNTIFS(B4:B27,"0")</f>
        <v>4</v>
      </c>
      <c r="C33" s="9">
        <f t="shared" si="2"/>
        <v>0.25</v>
      </c>
      <c r="D33" s="6">
        <f>COUNTIFS(D4:D27,"0")</f>
        <v>5</v>
      </c>
      <c r="E33" t="s">
        <v>22</v>
      </c>
    </row>
    <row r="34" spans="1:5" x14ac:dyDescent="0.3">
      <c r="A34" s="9">
        <f t="shared" si="2"/>
        <v>0.45</v>
      </c>
      <c r="B34" s="6">
        <f>COUNTIF(B4:B27,"&gt;0")</f>
        <v>9</v>
      </c>
      <c r="C34" s="9">
        <f t="shared" si="2"/>
        <v>0.7</v>
      </c>
      <c r="D34" s="6">
        <f>COUNTIF(D4:D27,"&gt;0")</f>
        <v>14</v>
      </c>
      <c r="E34" t="s">
        <v>23</v>
      </c>
    </row>
  </sheetData>
  <conditionalFormatting sqref="G4:G11 H4:J27">
    <cfRule type="expression" dxfId="29" priority="5">
      <formula>$B4&gt;$D4</formula>
    </cfRule>
    <cfRule type="expression" dxfId="28" priority="6">
      <formula>$D4&gt;$B4</formula>
    </cfRule>
  </conditionalFormatting>
  <conditionalFormatting sqref="G12">
    <cfRule type="expression" dxfId="27" priority="3">
      <formula>$B11&gt;$D11</formula>
    </cfRule>
    <cfRule type="expression" dxfId="26" priority="4">
      <formula>$D11&gt;$B11</formula>
    </cfRule>
  </conditionalFormatting>
  <conditionalFormatting sqref="G13:G27">
    <cfRule type="expression" dxfId="25" priority="1">
      <formula>$B13&gt;$D13</formula>
    </cfRule>
    <cfRule type="expression" dxfId="24" priority="2">
      <formula>$D13&gt;$B13</formula>
    </cfRule>
  </conditionalFormatting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AB5FB-C62C-4A8E-B70F-09D87B3D9ACB}">
  <sheetPr>
    <tabColor rgb="FFFF0000"/>
  </sheetPr>
  <dimension ref="A1:G34"/>
  <sheetViews>
    <sheetView workbookViewId="0">
      <selection activeCell="E2" sqref="E2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x14ac:dyDescent="0.3">
      <c r="A1" s="5" t="s">
        <v>13</v>
      </c>
      <c r="B1" s="10" t="s">
        <v>20</v>
      </c>
      <c r="C1" s="5" t="s">
        <v>14</v>
      </c>
      <c r="D1" s="10" t="s">
        <v>19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5">
        <v>2</v>
      </c>
      <c r="B4" s="6">
        <f>(A4-2)*($E4-1)</f>
        <v>0</v>
      </c>
      <c r="C4" s="11">
        <v>3</v>
      </c>
      <c r="D4" s="6">
        <f>(C4-2)*($E4-1)</f>
        <v>2</v>
      </c>
      <c r="E4" s="3">
        <v>3</v>
      </c>
      <c r="G4" s="1" t="s">
        <v>1</v>
      </c>
    </row>
    <row r="5" spans="1:7" x14ac:dyDescent="0.3">
      <c r="A5" s="5">
        <v>3</v>
      </c>
      <c r="B5" s="6">
        <f t="shared" ref="B5:B27" si="0">(A5-2)*($E5-1)</f>
        <v>2</v>
      </c>
      <c r="C5" s="5">
        <v>2</v>
      </c>
      <c r="D5" s="6">
        <f t="shared" ref="D5:D27" si="1">(C5-2)*($E5-1)</f>
        <v>0</v>
      </c>
      <c r="E5" s="3">
        <v>3</v>
      </c>
      <c r="G5" s="1" t="s">
        <v>34</v>
      </c>
    </row>
    <row r="6" spans="1:7" x14ac:dyDescent="0.3">
      <c r="A6" s="5">
        <v>1</v>
      </c>
      <c r="B6" s="6">
        <f t="shared" si="0"/>
        <v>-1</v>
      </c>
      <c r="C6" s="5">
        <v>3</v>
      </c>
      <c r="D6" s="6">
        <f t="shared" si="1"/>
        <v>1</v>
      </c>
      <c r="E6" s="3">
        <v>2</v>
      </c>
      <c r="G6" s="1" t="s">
        <v>24</v>
      </c>
    </row>
    <row r="7" spans="1:7" x14ac:dyDescent="0.3">
      <c r="A7" s="5">
        <v>2</v>
      </c>
      <c r="B7" s="6">
        <f t="shared" si="0"/>
        <v>0</v>
      </c>
      <c r="C7" s="5">
        <v>1</v>
      </c>
      <c r="D7" s="6">
        <f t="shared" si="1"/>
        <v>-1</v>
      </c>
      <c r="E7" s="3">
        <v>2</v>
      </c>
      <c r="G7" s="1" t="s">
        <v>35</v>
      </c>
    </row>
    <row r="8" spans="1:7" x14ac:dyDescent="0.3">
      <c r="A8" s="5">
        <v>2</v>
      </c>
      <c r="B8" s="6">
        <f t="shared" si="0"/>
        <v>0</v>
      </c>
      <c r="C8" s="5">
        <v>3</v>
      </c>
      <c r="D8" s="6">
        <f t="shared" si="1"/>
        <v>2</v>
      </c>
      <c r="E8" s="3">
        <v>3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A10" s="5">
        <v>3</v>
      </c>
      <c r="B10" s="6">
        <f t="shared" si="0"/>
        <v>2</v>
      </c>
      <c r="C10" s="5">
        <v>3</v>
      </c>
      <c r="D10" s="6">
        <f t="shared" si="1"/>
        <v>2</v>
      </c>
      <c r="E10" s="3">
        <v>3</v>
      </c>
      <c r="F10" s="1"/>
      <c r="G10" s="1" t="s">
        <v>37</v>
      </c>
    </row>
    <row r="11" spans="1:7" x14ac:dyDescent="0.3">
      <c r="A11" s="5">
        <v>1</v>
      </c>
      <c r="B11" s="6">
        <f t="shared" si="0"/>
        <v>-1</v>
      </c>
      <c r="C11" s="5">
        <v>3</v>
      </c>
      <c r="D11" s="6">
        <f t="shared" si="1"/>
        <v>1</v>
      </c>
      <c r="E11" s="3">
        <v>2</v>
      </c>
      <c r="G11" s="1" t="s">
        <v>9</v>
      </c>
    </row>
    <row r="12" spans="1:7" x14ac:dyDescent="0.3">
      <c r="A12" s="5">
        <v>3</v>
      </c>
      <c r="B12" s="6">
        <f t="shared" si="0"/>
        <v>1</v>
      </c>
      <c r="C12" s="5">
        <v>1</v>
      </c>
      <c r="D12" s="6">
        <f t="shared" si="1"/>
        <v>-1</v>
      </c>
      <c r="E12" s="3">
        <v>2</v>
      </c>
      <c r="G12" s="1" t="s">
        <v>38</v>
      </c>
    </row>
    <row r="13" spans="1:7" x14ac:dyDescent="0.3">
      <c r="A13" s="5">
        <v>1</v>
      </c>
      <c r="B13" s="6">
        <f t="shared" si="0"/>
        <v>0</v>
      </c>
      <c r="C13" s="5">
        <v>2</v>
      </c>
      <c r="D13" s="6">
        <f t="shared" si="1"/>
        <v>0</v>
      </c>
      <c r="E13" s="3">
        <v>1</v>
      </c>
      <c r="G13" s="1" t="s">
        <v>2</v>
      </c>
    </row>
    <row r="14" spans="1:7" x14ac:dyDescent="0.3">
      <c r="A14" s="5">
        <v>2</v>
      </c>
      <c r="B14" s="6">
        <f t="shared" si="0"/>
        <v>0</v>
      </c>
      <c r="C14" s="5">
        <v>2</v>
      </c>
      <c r="D14" s="6">
        <f t="shared" si="1"/>
        <v>0</v>
      </c>
      <c r="E14" s="3">
        <v>1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11">
        <v>2</v>
      </c>
      <c r="B16" s="6">
        <f t="shared" si="0"/>
        <v>0</v>
      </c>
      <c r="C16" s="5">
        <v>2</v>
      </c>
      <c r="D16" s="6">
        <f t="shared" si="1"/>
        <v>0</v>
      </c>
      <c r="E16" s="3">
        <v>2</v>
      </c>
      <c r="G16" s="1" t="s">
        <v>6</v>
      </c>
    </row>
    <row r="17" spans="1:7" x14ac:dyDescent="0.3">
      <c r="A17" s="5">
        <v>1</v>
      </c>
      <c r="B17" s="6">
        <f t="shared" si="0"/>
        <v>-2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1</v>
      </c>
      <c r="B18" s="6">
        <f t="shared" si="0"/>
        <v>-2</v>
      </c>
      <c r="C18" s="5">
        <v>3</v>
      </c>
      <c r="D18" s="6">
        <f t="shared" si="1"/>
        <v>2</v>
      </c>
      <c r="E18" s="3">
        <v>3</v>
      </c>
      <c r="G18" s="1" t="s">
        <v>28</v>
      </c>
    </row>
    <row r="19" spans="1:7" x14ac:dyDescent="0.3">
      <c r="A19" s="11">
        <v>2</v>
      </c>
      <c r="B19" s="6">
        <f t="shared" si="0"/>
        <v>0</v>
      </c>
      <c r="C19" s="5">
        <v>3</v>
      </c>
      <c r="D19" s="6">
        <f t="shared" si="1"/>
        <v>2</v>
      </c>
      <c r="E19" s="3">
        <v>3</v>
      </c>
      <c r="G19" s="1" t="s">
        <v>27</v>
      </c>
    </row>
    <row r="20" spans="1:7" x14ac:dyDescent="0.3">
      <c r="A20" s="5">
        <v>2</v>
      </c>
      <c r="B20" s="6">
        <f t="shared" si="0"/>
        <v>0</v>
      </c>
      <c r="C20" s="5">
        <v>2</v>
      </c>
      <c r="D20" s="6">
        <f t="shared" si="1"/>
        <v>0</v>
      </c>
      <c r="E20" s="3">
        <v>3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A22" s="5">
        <v>2</v>
      </c>
      <c r="B22" s="6">
        <f t="shared" si="0"/>
        <v>0</v>
      </c>
      <c r="C22" s="5">
        <v>3</v>
      </c>
      <c r="D22" s="6">
        <f t="shared" si="1"/>
        <v>1</v>
      </c>
      <c r="E22" s="3">
        <v>2</v>
      </c>
      <c r="G22" s="1" t="s">
        <v>29</v>
      </c>
    </row>
    <row r="23" spans="1:7" x14ac:dyDescent="0.3">
      <c r="A23" s="5">
        <v>1</v>
      </c>
      <c r="B23" s="6">
        <f t="shared" si="0"/>
        <v>-1</v>
      </c>
      <c r="C23" s="5">
        <v>3</v>
      </c>
      <c r="D23" s="6">
        <f t="shared" si="1"/>
        <v>1</v>
      </c>
      <c r="E23" s="3">
        <v>2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1</v>
      </c>
      <c r="B25" s="6">
        <f t="shared" si="0"/>
        <v>-1</v>
      </c>
      <c r="C25" s="5">
        <v>3</v>
      </c>
      <c r="D25" s="6">
        <f t="shared" si="1"/>
        <v>1</v>
      </c>
      <c r="E25" s="3">
        <v>2</v>
      </c>
      <c r="G25" s="1" t="s">
        <v>8</v>
      </c>
    </row>
    <row r="26" spans="1:7" x14ac:dyDescent="0.3">
      <c r="A26" s="5">
        <v>2</v>
      </c>
      <c r="B26" s="6">
        <f t="shared" si="0"/>
        <v>0</v>
      </c>
      <c r="C26" s="5">
        <v>3</v>
      </c>
      <c r="D26" s="6">
        <f t="shared" si="1"/>
        <v>2</v>
      </c>
      <c r="E26" s="3">
        <v>3</v>
      </c>
      <c r="G26" s="1" t="s">
        <v>31</v>
      </c>
    </row>
    <row r="27" spans="1:7" x14ac:dyDescent="0.3">
      <c r="A27" s="5">
        <v>2</v>
      </c>
      <c r="B27" s="6">
        <f t="shared" si="0"/>
        <v>0</v>
      </c>
      <c r="C27" s="11">
        <v>2</v>
      </c>
      <c r="D27" s="6">
        <f t="shared" si="1"/>
        <v>0</v>
      </c>
      <c r="E27" s="3">
        <v>1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-3</v>
      </c>
      <c r="D29" s="6">
        <f>SUM(D4:D27)</f>
        <v>17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0.3</v>
      </c>
      <c r="B32" s="6">
        <f>COUNTIF(B4:B27,"&lt;0")</f>
        <v>6</v>
      </c>
      <c r="C32" s="9">
        <f>D32/SUM(D$32:D$34)</f>
        <v>0.1</v>
      </c>
      <c r="D32" s="6">
        <f>COUNTIF(D4:D27,"&lt;0")</f>
        <v>2</v>
      </c>
      <c r="E32" t="s">
        <v>21</v>
      </c>
    </row>
    <row r="33" spans="1:5" x14ac:dyDescent="0.3">
      <c r="A33" s="9">
        <f t="shared" ref="A33:C34" si="2">B33/SUM(B$32:B$34)</f>
        <v>0.55000000000000004</v>
      </c>
      <c r="B33" s="6">
        <f>COUNTIFS(B4:B27,"0")</f>
        <v>11</v>
      </c>
      <c r="C33" s="9">
        <f t="shared" si="2"/>
        <v>0.3</v>
      </c>
      <c r="D33" s="6">
        <f>COUNTIFS(D4:D27,"0")</f>
        <v>6</v>
      </c>
      <c r="E33" t="s">
        <v>22</v>
      </c>
    </row>
    <row r="34" spans="1:5" x14ac:dyDescent="0.3">
      <c r="A34" s="9">
        <f t="shared" si="2"/>
        <v>0.15</v>
      </c>
      <c r="B34" s="6">
        <f>COUNTIF(B4:B27,"&gt;0")</f>
        <v>3</v>
      </c>
      <c r="C34" s="9">
        <f t="shared" si="2"/>
        <v>0.6</v>
      </c>
      <c r="D34" s="6">
        <f>COUNTIF(D4:D27,"&gt;0")</f>
        <v>12</v>
      </c>
      <c r="E34" t="s">
        <v>23</v>
      </c>
    </row>
  </sheetData>
  <conditionalFormatting sqref="G4:G11 H4:J27">
    <cfRule type="expression" dxfId="23" priority="7">
      <formula>$B4&gt;$D4</formula>
    </cfRule>
    <cfRule type="expression" dxfId="22" priority="8">
      <formula>$D4&gt;$B4</formula>
    </cfRule>
  </conditionalFormatting>
  <conditionalFormatting sqref="G12">
    <cfRule type="expression" dxfId="21" priority="3">
      <formula>$B11&gt;$D11</formula>
    </cfRule>
    <cfRule type="expression" dxfId="20" priority="4">
      <formula>$D11&gt;$B11</formula>
    </cfRule>
  </conditionalFormatting>
  <conditionalFormatting sqref="G13:G27">
    <cfRule type="expression" dxfId="19" priority="1">
      <formula>$B13&gt;$D13</formula>
    </cfRule>
    <cfRule type="expression" dxfId="18" priority="2">
      <formula>$D13&gt;$B13</formula>
    </cfRule>
  </conditionalFormatting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EA4D6-FE9F-473F-8703-26C0F96E016F}">
  <sheetPr>
    <tabColor rgb="FFFF0000"/>
  </sheetPr>
  <dimension ref="A1:G34"/>
  <sheetViews>
    <sheetView workbookViewId="0">
      <selection activeCell="E2" sqref="E2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ht="43.2" x14ac:dyDescent="0.3">
      <c r="A1" s="5" t="s">
        <v>13</v>
      </c>
      <c r="B1" s="12" t="s">
        <v>40</v>
      </c>
      <c r="C1" s="5" t="s">
        <v>14</v>
      </c>
      <c r="D1" s="10" t="s">
        <v>20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5">
        <v>1</v>
      </c>
      <c r="B4" s="6">
        <f>(A4-2)*($E4-1)</f>
        <v>-2</v>
      </c>
      <c r="C4" s="11">
        <v>2</v>
      </c>
      <c r="D4" s="6">
        <f>(C4-2)*($E4-1)</f>
        <v>0</v>
      </c>
      <c r="E4" s="3">
        <v>3</v>
      </c>
      <c r="G4" s="1" t="s">
        <v>1</v>
      </c>
    </row>
    <row r="5" spans="1:7" x14ac:dyDescent="0.3">
      <c r="A5" s="5">
        <v>2</v>
      </c>
      <c r="B5" s="6">
        <f t="shared" ref="B5:B27" si="0">(A5-2)*($E5-1)</f>
        <v>0</v>
      </c>
      <c r="C5" s="5">
        <v>3</v>
      </c>
      <c r="D5" s="6">
        <f t="shared" ref="D5:D27" si="1">(C5-2)*($E5-1)</f>
        <v>1</v>
      </c>
      <c r="E5" s="3">
        <v>2</v>
      </c>
      <c r="G5" s="1" t="s">
        <v>34</v>
      </c>
    </row>
    <row r="6" spans="1:7" x14ac:dyDescent="0.3">
      <c r="A6" s="5">
        <v>2</v>
      </c>
      <c r="B6" s="6">
        <f t="shared" si="0"/>
        <v>0</v>
      </c>
      <c r="C6" s="5">
        <v>3</v>
      </c>
      <c r="D6" s="6">
        <f t="shared" si="1"/>
        <v>1</v>
      </c>
      <c r="E6" s="3">
        <v>2</v>
      </c>
      <c r="G6" s="1" t="s">
        <v>24</v>
      </c>
    </row>
    <row r="7" spans="1:7" x14ac:dyDescent="0.3">
      <c r="A7" s="5">
        <v>3</v>
      </c>
      <c r="B7" s="6">
        <f t="shared" si="0"/>
        <v>1</v>
      </c>
      <c r="C7" s="5">
        <v>2</v>
      </c>
      <c r="D7" s="6">
        <f t="shared" si="1"/>
        <v>0</v>
      </c>
      <c r="E7" s="3">
        <v>2</v>
      </c>
      <c r="G7" s="1" t="s">
        <v>35</v>
      </c>
    </row>
    <row r="8" spans="1:7" x14ac:dyDescent="0.3">
      <c r="B8" s="6">
        <f t="shared" si="0"/>
        <v>2</v>
      </c>
      <c r="D8" s="6">
        <f t="shared" si="1"/>
        <v>2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B10" s="6">
        <f t="shared" si="0"/>
        <v>2</v>
      </c>
      <c r="D10" s="6">
        <f t="shared" si="1"/>
        <v>2</v>
      </c>
      <c r="F10" s="1"/>
      <c r="G10" s="1" t="s">
        <v>37</v>
      </c>
    </row>
    <row r="11" spans="1:7" x14ac:dyDescent="0.3">
      <c r="A11" s="5">
        <v>2</v>
      </c>
      <c r="B11" s="6">
        <f t="shared" si="0"/>
        <v>0</v>
      </c>
      <c r="C11" s="5">
        <v>3</v>
      </c>
      <c r="D11" s="6">
        <f t="shared" si="1"/>
        <v>1</v>
      </c>
      <c r="E11" s="3">
        <v>2</v>
      </c>
      <c r="G11" s="1" t="s">
        <v>9</v>
      </c>
    </row>
    <row r="12" spans="1:7" x14ac:dyDescent="0.3">
      <c r="A12" s="5">
        <v>3</v>
      </c>
      <c r="B12" s="6">
        <f t="shared" si="0"/>
        <v>1</v>
      </c>
      <c r="C12" s="5">
        <v>2</v>
      </c>
      <c r="D12" s="6">
        <f t="shared" si="1"/>
        <v>0</v>
      </c>
      <c r="E12" s="3">
        <v>2</v>
      </c>
      <c r="G12" s="1" t="s">
        <v>38</v>
      </c>
    </row>
    <row r="13" spans="1:7" x14ac:dyDescent="0.3">
      <c r="A13" s="5">
        <v>3</v>
      </c>
      <c r="B13" s="6">
        <f t="shared" si="0"/>
        <v>0</v>
      </c>
      <c r="C13" s="5">
        <v>2</v>
      </c>
      <c r="D13" s="6">
        <f t="shared" si="1"/>
        <v>0</v>
      </c>
      <c r="E13" s="3">
        <v>1</v>
      </c>
      <c r="G13" s="1" t="s">
        <v>2</v>
      </c>
    </row>
    <row r="14" spans="1:7" x14ac:dyDescent="0.3">
      <c r="A14" s="5">
        <v>3</v>
      </c>
      <c r="B14" s="6">
        <f t="shared" si="0"/>
        <v>0</v>
      </c>
      <c r="C14" s="5">
        <v>2</v>
      </c>
      <c r="D14" s="6">
        <f t="shared" si="1"/>
        <v>0</v>
      </c>
      <c r="E14" s="3">
        <v>1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5">
        <v>3</v>
      </c>
      <c r="B16" s="6">
        <f t="shared" si="0"/>
        <v>1</v>
      </c>
      <c r="C16" s="5">
        <v>2</v>
      </c>
      <c r="D16" s="6">
        <f t="shared" si="1"/>
        <v>0</v>
      </c>
      <c r="E16" s="3">
        <v>2</v>
      </c>
      <c r="G16" s="1" t="s">
        <v>6</v>
      </c>
    </row>
    <row r="17" spans="1:7" x14ac:dyDescent="0.3">
      <c r="A17" s="11">
        <v>1</v>
      </c>
      <c r="B17" s="6">
        <f t="shared" si="0"/>
        <v>-2</v>
      </c>
      <c r="C17" s="13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5">
        <v>3</v>
      </c>
      <c r="B18" s="6">
        <f t="shared" si="0"/>
        <v>2</v>
      </c>
      <c r="C18" s="11">
        <v>2</v>
      </c>
      <c r="D18" s="6">
        <f t="shared" si="1"/>
        <v>0</v>
      </c>
      <c r="E18" s="3">
        <v>3</v>
      </c>
      <c r="G18" s="1" t="s">
        <v>28</v>
      </c>
    </row>
    <row r="19" spans="1:7" x14ac:dyDescent="0.3">
      <c r="A19" s="5">
        <v>3</v>
      </c>
      <c r="B19" s="6">
        <f t="shared" si="0"/>
        <v>2</v>
      </c>
      <c r="C19" s="5">
        <v>2</v>
      </c>
      <c r="D19" s="6">
        <f t="shared" si="1"/>
        <v>0</v>
      </c>
      <c r="E19" s="3">
        <v>3</v>
      </c>
      <c r="G19" s="1" t="s">
        <v>27</v>
      </c>
    </row>
    <row r="20" spans="1:7" x14ac:dyDescent="0.3">
      <c r="A20" s="5">
        <v>2</v>
      </c>
      <c r="B20" s="6">
        <f t="shared" si="0"/>
        <v>0</v>
      </c>
      <c r="C20" s="5">
        <v>3</v>
      </c>
      <c r="D20" s="6">
        <f t="shared" si="1"/>
        <v>2</v>
      </c>
      <c r="E20" s="3">
        <v>3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B22" s="6">
        <f t="shared" si="0"/>
        <v>2</v>
      </c>
      <c r="D22" s="6">
        <f t="shared" si="1"/>
        <v>2</v>
      </c>
      <c r="G22" s="1" t="s">
        <v>29</v>
      </c>
    </row>
    <row r="23" spans="1:7" x14ac:dyDescent="0.3">
      <c r="B23" s="6">
        <f t="shared" si="0"/>
        <v>2</v>
      </c>
      <c r="D23" s="6">
        <f t="shared" si="1"/>
        <v>2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3</v>
      </c>
      <c r="B25" s="6">
        <f t="shared" si="0"/>
        <v>1</v>
      </c>
      <c r="C25" s="5">
        <v>2</v>
      </c>
      <c r="D25" s="6">
        <f t="shared" si="1"/>
        <v>0</v>
      </c>
      <c r="E25" s="3">
        <v>2</v>
      </c>
      <c r="G25" s="1" t="s">
        <v>8</v>
      </c>
    </row>
    <row r="26" spans="1:7" x14ac:dyDescent="0.3">
      <c r="B26" s="6">
        <f t="shared" si="0"/>
        <v>2</v>
      </c>
      <c r="D26" s="6">
        <f t="shared" si="1"/>
        <v>2</v>
      </c>
      <c r="G26" s="1" t="s">
        <v>31</v>
      </c>
    </row>
    <row r="27" spans="1:7" x14ac:dyDescent="0.3">
      <c r="B27" s="6">
        <f t="shared" si="0"/>
        <v>2</v>
      </c>
      <c r="C27" s="11"/>
      <c r="D27" s="6">
        <f t="shared" si="1"/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16</v>
      </c>
      <c r="D29" s="6">
        <f>SUM(D4:D27)</f>
        <v>19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0.1</v>
      </c>
      <c r="B32" s="6">
        <f>COUNTIF(B4:B27,"&lt;0")</f>
        <v>2</v>
      </c>
      <c r="C32" s="9">
        <f>D32/SUM(D$32:D$34)</f>
        <v>0</v>
      </c>
      <c r="D32" s="6">
        <f>COUNTIF(D4:D27,"&lt;0")</f>
        <v>0</v>
      </c>
      <c r="E32" t="s">
        <v>21</v>
      </c>
    </row>
    <row r="33" spans="1:5" x14ac:dyDescent="0.3">
      <c r="A33" s="9">
        <f t="shared" ref="A33:C34" si="2">B33/SUM(B$32:B$34)</f>
        <v>0.3</v>
      </c>
      <c r="B33" s="6">
        <f>COUNTIFS(B4:B27,"0")</f>
        <v>6</v>
      </c>
      <c r="C33" s="9">
        <f t="shared" si="2"/>
        <v>0.45</v>
      </c>
      <c r="D33" s="6">
        <f>COUNTIFS(D4:D27,"0")</f>
        <v>9</v>
      </c>
      <c r="E33" t="s">
        <v>22</v>
      </c>
    </row>
    <row r="34" spans="1:5" x14ac:dyDescent="0.3">
      <c r="A34" s="9">
        <f t="shared" si="2"/>
        <v>0.6</v>
      </c>
      <c r="B34" s="6">
        <f>COUNTIF(B4:B27,"&gt;0")</f>
        <v>12</v>
      </c>
      <c r="C34" s="9">
        <f t="shared" si="2"/>
        <v>0.55000000000000004</v>
      </c>
      <c r="D34" s="6">
        <f>COUNTIF(D4:D27,"&gt;0")</f>
        <v>11</v>
      </c>
      <c r="E34" t="s">
        <v>23</v>
      </c>
    </row>
  </sheetData>
  <conditionalFormatting sqref="G4:G11 H4:J27">
    <cfRule type="expression" dxfId="17" priority="5">
      <formula>$B4&gt;$D4</formula>
    </cfRule>
    <cfRule type="expression" dxfId="16" priority="6">
      <formula>$D4&gt;$B4</formula>
    </cfRule>
  </conditionalFormatting>
  <conditionalFormatting sqref="G12">
    <cfRule type="expression" dxfId="15" priority="3">
      <formula>$B11&gt;$D11</formula>
    </cfRule>
    <cfRule type="expression" dxfId="14" priority="4">
      <formula>$D11&gt;$B11</formula>
    </cfRule>
  </conditionalFormatting>
  <conditionalFormatting sqref="G13:G27">
    <cfRule type="expression" dxfId="13" priority="1">
      <formula>$B13&gt;$D13</formula>
    </cfRule>
    <cfRule type="expression" dxfId="12" priority="2">
      <formula>$D13&gt;$B13</formula>
    </cfRule>
  </conditionalFormatting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1B993-0305-45D4-AB83-EEBD5426A6D4}">
  <sheetPr>
    <tabColor rgb="FFFFFF00"/>
  </sheetPr>
  <dimension ref="A1:G34"/>
  <sheetViews>
    <sheetView workbookViewId="0">
      <selection activeCell="E2" sqref="E2"/>
    </sheetView>
  </sheetViews>
  <sheetFormatPr baseColWidth="10" defaultRowHeight="14.4" x14ac:dyDescent="0.3"/>
  <cols>
    <col min="1" max="1" width="11.5546875" style="5"/>
    <col min="2" max="2" width="11.5546875" style="6"/>
    <col min="3" max="3" width="11.5546875" style="5"/>
    <col min="4" max="4" width="11.5546875" style="6"/>
    <col min="5" max="5" width="11.5546875" style="3"/>
  </cols>
  <sheetData>
    <row r="1" spans="1:7" x14ac:dyDescent="0.3">
      <c r="A1" s="5" t="s">
        <v>13</v>
      </c>
      <c r="B1" s="6" t="s">
        <v>47</v>
      </c>
      <c r="C1" s="5" t="s">
        <v>14</v>
      </c>
      <c r="D1" s="6" t="s">
        <v>20</v>
      </c>
    </row>
    <row r="2" spans="1:7" s="2" customFormat="1" x14ac:dyDescent="0.3">
      <c r="A2" s="7" t="s">
        <v>16</v>
      </c>
      <c r="B2" s="8" t="s">
        <v>15</v>
      </c>
      <c r="C2" s="7" t="s">
        <v>16</v>
      </c>
      <c r="D2" s="8" t="s">
        <v>15</v>
      </c>
      <c r="E2" s="4" t="s">
        <v>0</v>
      </c>
      <c r="F2" s="2" t="s">
        <v>5</v>
      </c>
      <c r="G2" s="2" t="s">
        <v>12</v>
      </c>
    </row>
    <row r="3" spans="1:7" x14ac:dyDescent="0.3">
      <c r="F3" s="1" t="s">
        <v>25</v>
      </c>
    </row>
    <row r="4" spans="1:7" x14ac:dyDescent="0.3">
      <c r="A4" s="5">
        <v>1</v>
      </c>
      <c r="B4" s="6">
        <f>(A4-2)*($E4-1)</f>
        <v>-2</v>
      </c>
      <c r="C4" s="5">
        <v>3</v>
      </c>
      <c r="D4" s="6">
        <f>(C4-2)*($E4-1)</f>
        <v>2</v>
      </c>
      <c r="E4" s="3">
        <v>3</v>
      </c>
      <c r="G4" s="1" t="s">
        <v>1</v>
      </c>
    </row>
    <row r="5" spans="1:7" x14ac:dyDescent="0.3">
      <c r="A5" s="5">
        <v>2</v>
      </c>
      <c r="B5" s="6">
        <f t="shared" ref="B5:B27" si="0">(A5-2)*($E5-1)</f>
        <v>0</v>
      </c>
      <c r="C5" s="5">
        <v>3</v>
      </c>
      <c r="D5" s="6">
        <f t="shared" ref="D5:D27" si="1">(C5-2)*($E5-1)</f>
        <v>1</v>
      </c>
      <c r="E5" s="3">
        <v>2</v>
      </c>
      <c r="G5" s="1" t="s">
        <v>34</v>
      </c>
    </row>
    <row r="6" spans="1:7" x14ac:dyDescent="0.3">
      <c r="A6" s="5">
        <v>1</v>
      </c>
      <c r="B6" s="6">
        <f t="shared" si="0"/>
        <v>-2</v>
      </c>
      <c r="C6" s="5">
        <v>3</v>
      </c>
      <c r="D6" s="6">
        <f t="shared" si="1"/>
        <v>2</v>
      </c>
      <c r="E6" s="3">
        <v>3</v>
      </c>
      <c r="G6" s="1" t="s">
        <v>24</v>
      </c>
    </row>
    <row r="7" spans="1:7" x14ac:dyDescent="0.3">
      <c r="B7" s="6">
        <f t="shared" si="0"/>
        <v>2</v>
      </c>
      <c r="D7" s="6">
        <f t="shared" si="1"/>
        <v>2</v>
      </c>
      <c r="G7" s="1" t="s">
        <v>35</v>
      </c>
    </row>
    <row r="8" spans="1:7" x14ac:dyDescent="0.3">
      <c r="B8" s="6">
        <f t="shared" si="0"/>
        <v>2</v>
      </c>
      <c r="D8" s="6">
        <f t="shared" si="1"/>
        <v>2</v>
      </c>
      <c r="G8" s="1" t="s">
        <v>36</v>
      </c>
    </row>
    <row r="9" spans="1:7" x14ac:dyDescent="0.3">
      <c r="F9" s="1" t="s">
        <v>26</v>
      </c>
      <c r="G9" s="1"/>
    </row>
    <row r="10" spans="1:7" x14ac:dyDescent="0.3">
      <c r="B10" s="6">
        <f t="shared" si="0"/>
        <v>2</v>
      </c>
      <c r="D10" s="6">
        <f t="shared" si="1"/>
        <v>2</v>
      </c>
      <c r="F10" s="1"/>
      <c r="G10" s="1" t="s">
        <v>37</v>
      </c>
    </row>
    <row r="11" spans="1:7" x14ac:dyDescent="0.3">
      <c r="A11" s="5">
        <v>2</v>
      </c>
      <c r="B11" s="6">
        <f t="shared" si="0"/>
        <v>0</v>
      </c>
      <c r="C11" s="5">
        <v>3</v>
      </c>
      <c r="D11" s="6">
        <f t="shared" si="1"/>
        <v>1</v>
      </c>
      <c r="E11" s="3">
        <v>2</v>
      </c>
      <c r="G11" s="1" t="s">
        <v>9</v>
      </c>
    </row>
    <row r="12" spans="1:7" x14ac:dyDescent="0.3">
      <c r="B12" s="6">
        <f t="shared" si="0"/>
        <v>2</v>
      </c>
      <c r="D12" s="6">
        <f t="shared" si="1"/>
        <v>2</v>
      </c>
      <c r="G12" s="1" t="s">
        <v>38</v>
      </c>
    </row>
    <row r="13" spans="1:7" x14ac:dyDescent="0.3">
      <c r="A13" s="5">
        <v>3</v>
      </c>
      <c r="B13" s="6">
        <f t="shared" si="0"/>
        <v>0</v>
      </c>
      <c r="C13" s="5">
        <v>2</v>
      </c>
      <c r="D13" s="6">
        <f t="shared" si="1"/>
        <v>0</v>
      </c>
      <c r="E13" s="3">
        <v>1</v>
      </c>
      <c r="G13" s="1" t="s">
        <v>2</v>
      </c>
    </row>
    <row r="14" spans="1:7" x14ac:dyDescent="0.3">
      <c r="A14" s="5">
        <v>3</v>
      </c>
      <c r="B14" s="6">
        <f t="shared" si="0"/>
        <v>0</v>
      </c>
      <c r="C14" s="5">
        <v>2</v>
      </c>
      <c r="D14" s="6">
        <f t="shared" si="1"/>
        <v>0</v>
      </c>
      <c r="E14" s="3">
        <v>1</v>
      </c>
      <c r="G14" s="1" t="s">
        <v>3</v>
      </c>
    </row>
    <row r="15" spans="1:7" x14ac:dyDescent="0.3">
      <c r="F15" s="1" t="s">
        <v>30</v>
      </c>
      <c r="G15" s="1"/>
    </row>
    <row r="16" spans="1:7" x14ac:dyDescent="0.3">
      <c r="A16" s="5">
        <v>3</v>
      </c>
      <c r="B16" s="6">
        <f t="shared" si="0"/>
        <v>1</v>
      </c>
      <c r="C16" s="5">
        <v>2</v>
      </c>
      <c r="D16" s="6">
        <f t="shared" si="1"/>
        <v>0</v>
      </c>
      <c r="E16" s="3">
        <v>2</v>
      </c>
      <c r="G16" s="1" t="s">
        <v>6</v>
      </c>
    </row>
    <row r="17" spans="1:7" x14ac:dyDescent="0.3">
      <c r="A17" s="11">
        <v>1</v>
      </c>
      <c r="B17" s="6">
        <f t="shared" si="0"/>
        <v>-2</v>
      </c>
      <c r="C17" s="5">
        <v>3</v>
      </c>
      <c r="D17" s="6">
        <f t="shared" si="1"/>
        <v>2</v>
      </c>
      <c r="E17" s="3">
        <v>3</v>
      </c>
      <c r="G17" s="1" t="s">
        <v>39</v>
      </c>
    </row>
    <row r="18" spans="1:7" x14ac:dyDescent="0.3">
      <c r="A18" s="11">
        <v>2</v>
      </c>
      <c r="B18" s="6">
        <f t="shared" si="0"/>
        <v>0</v>
      </c>
      <c r="C18" s="11">
        <v>2</v>
      </c>
      <c r="D18" s="6">
        <f t="shared" si="1"/>
        <v>0</v>
      </c>
      <c r="E18" s="3">
        <v>3</v>
      </c>
      <c r="G18" s="1" t="s">
        <v>28</v>
      </c>
    </row>
    <row r="19" spans="1:7" x14ac:dyDescent="0.3">
      <c r="B19" s="6">
        <f t="shared" si="0"/>
        <v>2</v>
      </c>
      <c r="D19" s="6">
        <f t="shared" si="1"/>
        <v>2</v>
      </c>
      <c r="G19" s="1" t="s">
        <v>27</v>
      </c>
    </row>
    <row r="20" spans="1:7" x14ac:dyDescent="0.3">
      <c r="B20" s="6">
        <f t="shared" si="0"/>
        <v>2</v>
      </c>
      <c r="D20" s="6">
        <f t="shared" si="1"/>
        <v>2</v>
      </c>
      <c r="G20" s="1" t="s">
        <v>10</v>
      </c>
    </row>
    <row r="21" spans="1:7" x14ac:dyDescent="0.3">
      <c r="F21" s="1" t="s">
        <v>7</v>
      </c>
      <c r="G21" s="1"/>
    </row>
    <row r="22" spans="1:7" x14ac:dyDescent="0.3">
      <c r="B22" s="6">
        <f t="shared" si="0"/>
        <v>2</v>
      </c>
      <c r="D22" s="6">
        <f t="shared" si="1"/>
        <v>2</v>
      </c>
      <c r="G22" s="1" t="s">
        <v>29</v>
      </c>
    </row>
    <row r="23" spans="1:7" x14ac:dyDescent="0.3">
      <c r="B23" s="6">
        <f t="shared" si="0"/>
        <v>2</v>
      </c>
      <c r="D23" s="6">
        <f t="shared" si="1"/>
        <v>2</v>
      </c>
      <c r="G23" s="1" t="s">
        <v>32</v>
      </c>
    </row>
    <row r="24" spans="1:7" x14ac:dyDescent="0.3">
      <c r="F24" t="s">
        <v>11</v>
      </c>
      <c r="G24" s="1"/>
    </row>
    <row r="25" spans="1:7" x14ac:dyDescent="0.3">
      <c r="A25" s="5">
        <v>2</v>
      </c>
      <c r="B25" s="6">
        <f t="shared" si="0"/>
        <v>0</v>
      </c>
      <c r="C25" s="5">
        <v>2</v>
      </c>
      <c r="D25" s="6">
        <f t="shared" si="1"/>
        <v>0</v>
      </c>
      <c r="E25" s="3">
        <v>2</v>
      </c>
      <c r="G25" s="1" t="s">
        <v>8</v>
      </c>
    </row>
    <row r="26" spans="1:7" x14ac:dyDescent="0.3">
      <c r="B26" s="6">
        <f t="shared" si="0"/>
        <v>2</v>
      </c>
      <c r="D26" s="6">
        <f t="shared" si="1"/>
        <v>2</v>
      </c>
      <c r="G26" s="1" t="s">
        <v>31</v>
      </c>
    </row>
    <row r="27" spans="1:7" x14ac:dyDescent="0.3">
      <c r="B27" s="6">
        <f t="shared" si="0"/>
        <v>2</v>
      </c>
      <c r="C27" s="11"/>
      <c r="D27" s="6">
        <f t="shared" si="1"/>
        <v>2</v>
      </c>
      <c r="G27" s="1" t="s">
        <v>33</v>
      </c>
    </row>
    <row r="28" spans="1:7" s="2" customFormat="1" x14ac:dyDescent="0.3">
      <c r="A28" s="7"/>
      <c r="B28" s="8"/>
      <c r="C28" s="7"/>
      <c r="D28" s="8"/>
      <c r="E28" s="4"/>
    </row>
    <row r="29" spans="1:7" x14ac:dyDescent="0.3">
      <c r="B29" s="6">
        <f>SUM(B4:B27)</f>
        <v>15</v>
      </c>
      <c r="D29" s="6">
        <f>SUM(D4:D27)</f>
        <v>28</v>
      </c>
      <c r="E29" s="5" t="s">
        <v>4</v>
      </c>
    </row>
    <row r="31" spans="1:7" x14ac:dyDescent="0.3">
      <c r="A31" s="5" t="s">
        <v>18</v>
      </c>
      <c r="B31" s="6" t="s">
        <v>17</v>
      </c>
      <c r="C31" s="5" t="s">
        <v>18</v>
      </c>
      <c r="D31" s="6" t="s">
        <v>17</v>
      </c>
    </row>
    <row r="32" spans="1:7" x14ac:dyDescent="0.3">
      <c r="A32" s="9">
        <f>B32/SUM(B$32:B$34)</f>
        <v>0.15</v>
      </c>
      <c r="B32" s="6">
        <f>COUNTIF(B4:B27,"&lt;0")</f>
        <v>3</v>
      </c>
      <c r="C32" s="9">
        <f>D32/SUM(D$32:D$34)</f>
        <v>0</v>
      </c>
      <c r="D32" s="6">
        <f>COUNTIF(D4:D27,"&lt;0")</f>
        <v>0</v>
      </c>
      <c r="E32" t="s">
        <v>21</v>
      </c>
    </row>
    <row r="33" spans="1:5" x14ac:dyDescent="0.3">
      <c r="A33" s="9">
        <f t="shared" ref="A33:C34" si="2">B33/SUM(B$32:B$34)</f>
        <v>0.3</v>
      </c>
      <c r="B33" s="6">
        <f>COUNTIFS(B4:B27,"0")</f>
        <v>6</v>
      </c>
      <c r="C33" s="9">
        <f t="shared" si="2"/>
        <v>0.25</v>
      </c>
      <c r="D33" s="6">
        <f>COUNTIFS(D4:D27,"0")</f>
        <v>5</v>
      </c>
      <c r="E33" t="s">
        <v>22</v>
      </c>
    </row>
    <row r="34" spans="1:5" x14ac:dyDescent="0.3">
      <c r="A34" s="9">
        <f t="shared" si="2"/>
        <v>0.55000000000000004</v>
      </c>
      <c r="B34" s="6">
        <f>COUNTIF(B4:B27,"&gt;0")</f>
        <v>11</v>
      </c>
      <c r="C34" s="9">
        <f t="shared" si="2"/>
        <v>0.75</v>
      </c>
      <c r="D34" s="6">
        <f>COUNTIF(D4:D27,"&gt;0")</f>
        <v>15</v>
      </c>
      <c r="E34" t="s">
        <v>23</v>
      </c>
    </row>
  </sheetData>
  <conditionalFormatting sqref="G4:G11 H4:J27">
    <cfRule type="expression" dxfId="11" priority="5">
      <formula>$B4&gt;$D4</formula>
    </cfRule>
    <cfRule type="expression" dxfId="10" priority="6">
      <formula>$D4&gt;$B4</formula>
    </cfRule>
  </conditionalFormatting>
  <conditionalFormatting sqref="G12">
    <cfRule type="expression" dxfId="9" priority="3">
      <formula>$B11&gt;$D11</formula>
    </cfRule>
    <cfRule type="expression" dxfId="8" priority="4">
      <formula>$D11&gt;$B11</formula>
    </cfRule>
  </conditionalFormatting>
  <conditionalFormatting sqref="G13:G27">
    <cfRule type="expression" dxfId="7" priority="1">
      <formula>$B13&gt;$D13</formula>
    </cfRule>
    <cfRule type="expression" dxfId="6" priority="2">
      <formula>$D13&gt;$B13</formula>
    </cfRule>
  </conditionalFormatting>
  <pageMargins left="0.7" right="0.7" top="0.78740157499999996" bottom="0.78740157499999996" header="0.3" footer="0.3"/>
  <drawing r:id="rId1"/>
</worksheet>
</file>

<file path=docMetadata/LabelInfo.xml><?xml version="1.0" encoding="utf-8"?>
<clbl:labelList xmlns:clbl="http://schemas.microsoft.com/office/2020/mipLabelMetadata">
  <clbl:label id="{202412c0-1e7d-4ccc-99a7-7c8f0a21f86d}" enabled="1" method="Standard" siteId="{0d993ad3-fa73-421a-b129-1fe5590103f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Muster</vt:lpstr>
      <vt:lpstr>Notizen</vt:lpstr>
      <vt:lpstr>4.1 Fernverkehr</vt:lpstr>
      <vt:lpstr>4.2a Regional</vt:lpstr>
      <vt:lpstr>4.2b Regional</vt:lpstr>
      <vt:lpstr>4.5 Tram</vt:lpstr>
      <vt:lpstr>4.6a Trolleybus</vt:lpstr>
      <vt:lpstr>4.6b Trolleybus</vt:lpstr>
      <vt:lpstr>4.7a Mining Trucks</vt:lpstr>
      <vt:lpstr>4.7b eHighway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Ulrich Zimmermann</dc:creator>
  <cp:lastModifiedBy>Ulrich Zimmermann</cp:lastModifiedBy>
  <dcterms:created xsi:type="dcterms:W3CDTF">2024-05-13T15:03:16Z</dcterms:created>
  <dcterms:modified xsi:type="dcterms:W3CDTF">2025-09-17T04:38:26Z</dcterms:modified>
</cp:coreProperties>
</file>